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 activeTab="6"/>
  </bookViews>
  <sheets>
    <sheet name="02_07 (2)" sheetId="4" r:id="rId1"/>
    <sheet name="ПК" sheetId="5" r:id="rId2"/>
    <sheet name="ФБС" sheetId="6" r:id="rId3"/>
    <sheet name="Перемычки" sheetId="7" r:id="rId4"/>
    <sheet name="Лестница" sheetId="8" r:id="rId5"/>
    <sheet name="ПТП" sheetId="9" r:id="rId6"/>
    <sheet name="пеноблок кирпич" sheetId="10" r:id="rId7"/>
  </sheets>
  <definedNames>
    <definedName name="_xlnm.Print_Area" localSheetId="0">'02_07 (2)'!$A$1:$F$118</definedName>
  </definedNames>
  <calcPr calcId="125725"/>
</workbook>
</file>

<file path=xl/calcChain.xml><?xml version="1.0" encoding="utf-8"?>
<calcChain xmlns="http://schemas.openxmlformats.org/spreadsheetml/2006/main">
  <c r="E4" i="5"/>
  <c r="G4"/>
  <c r="H4"/>
  <c r="E5"/>
  <c r="G5"/>
  <c r="H5"/>
  <c r="E6"/>
  <c r="G6"/>
  <c r="H6"/>
  <c r="G7"/>
  <c r="H7"/>
  <c r="G8"/>
  <c r="H8"/>
  <c r="E9"/>
  <c r="G9"/>
  <c r="H9"/>
  <c r="E10"/>
  <c r="G10"/>
  <c r="H10"/>
  <c r="E11"/>
  <c r="G11"/>
  <c r="H11"/>
  <c r="E12"/>
  <c r="G12"/>
  <c r="H12"/>
  <c r="E13"/>
  <c r="G13"/>
  <c r="H13"/>
  <c r="E14"/>
  <c r="G14"/>
  <c r="H14"/>
  <c r="E15"/>
  <c r="G15"/>
  <c r="H15"/>
  <c r="E16"/>
  <c r="G16"/>
  <c r="H16"/>
  <c r="E17"/>
  <c r="G17"/>
  <c r="H17"/>
  <c r="E18"/>
  <c r="G18"/>
  <c r="H18"/>
  <c r="E19"/>
  <c r="G19"/>
  <c r="H19"/>
  <c r="E20"/>
  <c r="G20"/>
  <c r="H20"/>
  <c r="E21"/>
  <c r="G21"/>
  <c r="H21"/>
  <c r="E22"/>
  <c r="G22"/>
  <c r="H22"/>
  <c r="E23"/>
  <c r="G23"/>
  <c r="H23"/>
  <c r="E24"/>
  <c r="G24"/>
  <c r="H24"/>
  <c r="E25"/>
  <c r="G25"/>
  <c r="H25"/>
  <c r="E26"/>
  <c r="G26"/>
  <c r="H26"/>
  <c r="E27"/>
  <c r="G27"/>
  <c r="H27"/>
  <c r="E28"/>
  <c r="G28"/>
  <c r="H28"/>
  <c r="E29"/>
  <c r="G29"/>
  <c r="H29"/>
  <c r="E30"/>
  <c r="G30"/>
  <c r="H30"/>
  <c r="E31"/>
  <c r="G31"/>
  <c r="H31"/>
  <c r="E32"/>
  <c r="G32"/>
  <c r="H32"/>
  <c r="E33"/>
  <c r="G33"/>
  <c r="H33"/>
  <c r="E34"/>
  <c r="G34"/>
  <c r="H34"/>
  <c r="E35"/>
  <c r="G35"/>
  <c r="H35"/>
  <c r="E36"/>
  <c r="G36"/>
  <c r="H36"/>
  <c r="E37"/>
  <c r="G37"/>
  <c r="H37"/>
  <c r="E38"/>
  <c r="G38"/>
  <c r="H38"/>
  <c r="E39"/>
  <c r="G39"/>
  <c r="H39"/>
  <c r="E40"/>
  <c r="G40"/>
  <c r="H40"/>
  <c r="E41"/>
  <c r="G41"/>
  <c r="H41"/>
  <c r="E42"/>
  <c r="G42"/>
  <c r="H42"/>
  <c r="E43"/>
  <c r="G43"/>
  <c r="H43"/>
  <c r="E44"/>
  <c r="G44"/>
  <c r="H44"/>
  <c r="E45"/>
  <c r="G45"/>
  <c r="H45"/>
  <c r="E46"/>
  <c r="G46"/>
  <c r="H46"/>
  <c r="E47"/>
  <c r="G47"/>
  <c r="H47"/>
  <c r="E48"/>
  <c r="G48"/>
  <c r="H48"/>
  <c r="E49"/>
  <c r="G49"/>
  <c r="H49"/>
  <c r="E50"/>
  <c r="G50"/>
  <c r="H50"/>
  <c r="E51"/>
  <c r="G51"/>
  <c r="H51"/>
  <c r="E52"/>
  <c r="G52"/>
  <c r="H52"/>
  <c r="E53"/>
  <c r="G53"/>
  <c r="H53"/>
  <c r="E54"/>
  <c r="G54"/>
  <c r="H54"/>
  <c r="E55"/>
  <c r="G55"/>
  <c r="H55"/>
  <c r="E56"/>
  <c r="G56"/>
  <c r="H56"/>
  <c r="E57"/>
  <c r="G57"/>
  <c r="H57"/>
  <c r="E58"/>
  <c r="G58"/>
  <c r="H58"/>
  <c r="E59"/>
  <c r="G59"/>
  <c r="H59"/>
  <c r="E60"/>
  <c r="G60"/>
  <c r="H60"/>
  <c r="E61"/>
  <c r="G61"/>
  <c r="H61"/>
  <c r="E62"/>
  <c r="G62"/>
  <c r="H62"/>
  <c r="E63"/>
  <c r="G63"/>
  <c r="H63"/>
  <c r="E64"/>
  <c r="G64"/>
  <c r="H64"/>
  <c r="E65"/>
  <c r="G65"/>
  <c r="H65"/>
  <c r="E66"/>
  <c r="G66"/>
  <c r="H66"/>
  <c r="E67"/>
  <c r="G67"/>
  <c r="H67"/>
  <c r="E68"/>
  <c r="G68"/>
  <c r="H68"/>
  <c r="E69"/>
  <c r="G69"/>
  <c r="H69"/>
  <c r="G70"/>
  <c r="H70"/>
  <c r="E71"/>
  <c r="G71"/>
  <c r="H71"/>
  <c r="E72"/>
  <c r="G72"/>
  <c r="H72"/>
  <c r="E73"/>
  <c r="G73"/>
  <c r="H73"/>
  <c r="E74"/>
  <c r="G74"/>
  <c r="H74"/>
  <c r="E75"/>
  <c r="G75"/>
  <c r="H75"/>
  <c r="E76"/>
  <c r="G76"/>
  <c r="H76"/>
  <c r="E77"/>
  <c r="G77"/>
  <c r="H77"/>
  <c r="G78"/>
  <c r="H78"/>
  <c r="E79"/>
  <c r="G79"/>
  <c r="H79"/>
  <c r="G80"/>
  <c r="H80"/>
  <c r="E81"/>
  <c r="G81"/>
  <c r="H81"/>
  <c r="E82"/>
  <c r="G82"/>
  <c r="H82"/>
  <c r="F38" i="9"/>
  <c r="N38" s="1"/>
  <c r="F37"/>
  <c r="N37" s="1"/>
  <c r="F36"/>
  <c r="N36" s="1"/>
  <c r="F35"/>
  <c r="N35" s="1"/>
  <c r="F34"/>
  <c r="N34" s="1"/>
  <c r="F33"/>
  <c r="N33" s="1"/>
  <c r="F32"/>
  <c r="N32" s="1"/>
  <c r="F31"/>
  <c r="N31" s="1"/>
  <c r="F30"/>
  <c r="N30" s="1"/>
  <c r="F29"/>
  <c r="N29" s="1"/>
  <c r="F28"/>
  <c r="N28" s="1"/>
  <c r="F27"/>
  <c r="N27" s="1"/>
  <c r="F26"/>
  <c r="N26" s="1"/>
  <c r="F25"/>
  <c r="N25" s="1"/>
  <c r="F24"/>
  <c r="N24" s="1"/>
  <c r="F23"/>
  <c r="N23" s="1"/>
  <c r="F22"/>
  <c r="N22" s="1"/>
  <c r="F21"/>
  <c r="N21" s="1"/>
  <c r="F20"/>
  <c r="N20" s="1"/>
  <c r="F19"/>
  <c r="N19" s="1"/>
  <c r="F18"/>
  <c r="N18" s="1"/>
  <c r="F17"/>
  <c r="N17" s="1"/>
  <c r="F16"/>
  <c r="N16" s="1"/>
  <c r="F15"/>
  <c r="N15" s="1"/>
  <c r="F14"/>
  <c r="N14" s="1"/>
  <c r="F13"/>
  <c r="N13" s="1"/>
  <c r="F12"/>
  <c r="N12" s="1"/>
  <c r="F11"/>
  <c r="N11" s="1"/>
  <c r="F10"/>
  <c r="N10" s="1"/>
  <c r="F9"/>
  <c r="N9" s="1"/>
  <c r="F8"/>
  <c r="N8" s="1"/>
  <c r="F7"/>
  <c r="N7" s="1"/>
  <c r="F6"/>
  <c r="N6" s="1"/>
  <c r="F5"/>
  <c r="N5" s="1"/>
  <c r="F4"/>
  <c r="N4" s="1"/>
  <c r="F3"/>
  <c r="N3" s="1"/>
  <c r="H19" i="6"/>
  <c r="I19"/>
  <c r="F19"/>
  <c r="H18"/>
  <c r="I18"/>
  <c r="F18"/>
  <c r="H17"/>
  <c r="I17"/>
  <c r="F17"/>
  <c r="H16"/>
  <c r="I16"/>
  <c r="F16"/>
  <c r="H15"/>
  <c r="I15"/>
  <c r="F15"/>
  <c r="H14"/>
  <c r="I14"/>
  <c r="F14"/>
  <c r="H13"/>
  <c r="I13"/>
  <c r="F13"/>
  <c r="H12"/>
  <c r="I12"/>
  <c r="F12"/>
  <c r="H11"/>
  <c r="I11"/>
  <c r="F11"/>
  <c r="H10"/>
  <c r="F10"/>
  <c r="H9"/>
  <c r="I9"/>
  <c r="F9"/>
  <c r="H8"/>
  <c r="I8"/>
  <c r="F8"/>
  <c r="H7"/>
  <c r="I7"/>
  <c r="F7"/>
  <c r="H6"/>
  <c r="I6"/>
  <c r="F6"/>
  <c r="I5"/>
  <c r="H5"/>
  <c r="F5"/>
  <c r="H4"/>
  <c r="I4"/>
  <c r="F4"/>
  <c r="F41" i="8"/>
  <c r="Q41" s="1"/>
  <c r="F40"/>
  <c r="Q40" s="1"/>
  <c r="F39"/>
  <c r="Q39"/>
  <c r="F38"/>
  <c r="Q38" s="1"/>
  <c r="F37"/>
  <c r="Q37"/>
  <c r="F36"/>
  <c r="Q36" s="1"/>
  <c r="F35"/>
  <c r="Q35"/>
  <c r="F34"/>
  <c r="Q34" s="1"/>
  <c r="F33"/>
  <c r="Q33"/>
  <c r="F32"/>
  <c r="Q32" s="1"/>
  <c r="F31"/>
  <c r="Q31"/>
  <c r="F30"/>
  <c r="Q30" s="1"/>
  <c r="F29"/>
  <c r="Q29"/>
  <c r="F28"/>
  <c r="Q28" s="1"/>
  <c r="F27"/>
  <c r="Q27"/>
  <c r="F26"/>
  <c r="Q26" s="1"/>
  <c r="F25"/>
  <c r="Q25"/>
  <c r="F24"/>
  <c r="Q24" s="1"/>
  <c r="F23"/>
  <c r="Q23"/>
  <c r="F22"/>
  <c r="Q22" s="1"/>
  <c r="F21"/>
  <c r="Q21"/>
  <c r="F20"/>
  <c r="Q20" s="1"/>
  <c r="F19"/>
  <c r="Q19"/>
  <c r="F18"/>
  <c r="Q18" s="1"/>
  <c r="F17"/>
  <c r="Q17"/>
  <c r="F16"/>
  <c r="Q16" s="1"/>
  <c r="F15"/>
  <c r="Q15"/>
  <c r="F14"/>
  <c r="Q14" s="1"/>
  <c r="F10"/>
  <c r="Q10"/>
  <c r="F9"/>
  <c r="Q9" s="1"/>
  <c r="F8"/>
  <c r="Q8"/>
  <c r="F7"/>
  <c r="Q7" s="1"/>
  <c r="F6"/>
  <c r="Q6"/>
  <c r="F5"/>
  <c r="Q5" s="1"/>
  <c r="F4"/>
  <c r="Q4"/>
  <c r="F31" i="7"/>
  <c r="M31"/>
  <c r="M30"/>
  <c r="F30"/>
  <c r="M29"/>
  <c r="F29"/>
  <c r="M28"/>
  <c r="F28"/>
  <c r="M27"/>
  <c r="F27"/>
  <c r="M26"/>
  <c r="F26"/>
  <c r="M25"/>
  <c r="F25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14"/>
  <c r="F14"/>
  <c r="M13"/>
  <c r="F13"/>
  <c r="M12"/>
  <c r="F12"/>
  <c r="M11"/>
  <c r="F11"/>
  <c r="M10"/>
  <c r="F10"/>
  <c r="M9"/>
  <c r="F9"/>
  <c r="M8"/>
  <c r="F8"/>
  <c r="M7"/>
  <c r="F7"/>
  <c r="M6"/>
  <c r="F6"/>
  <c r="M5"/>
  <c r="F5"/>
  <c r="M4"/>
  <c r="F4"/>
</calcChain>
</file>

<file path=xl/sharedStrings.xml><?xml version="1.0" encoding="utf-8"?>
<sst xmlns="http://schemas.openxmlformats.org/spreadsheetml/2006/main" count="871" uniqueCount="564">
  <si>
    <t>Ригели</t>
  </si>
  <si>
    <t>Серия 1.424.1-5 выпуск2/87</t>
  </si>
  <si>
    <t>Серия 1.424.1-5 выпуск 1/87</t>
  </si>
  <si>
    <t>Серия 1.427.1-3 выпуск 1/87</t>
  </si>
  <si>
    <t>Серия 1.423.-3/88 выпуски 1,2</t>
  </si>
  <si>
    <t>Колонны</t>
  </si>
  <si>
    <t>Наименование продукции</t>
  </si>
  <si>
    <t>чертеж</t>
  </si>
  <si>
    <t>договорн.</t>
  </si>
  <si>
    <t>Серия 1.420-12</t>
  </si>
  <si>
    <t>Подколонники</t>
  </si>
  <si>
    <t>2Ф-18-9-3</t>
  </si>
  <si>
    <t>2Ф-21-9-3</t>
  </si>
  <si>
    <t>1СП-6</t>
  </si>
  <si>
    <t>1СП-9</t>
  </si>
  <si>
    <t>V, м³</t>
  </si>
  <si>
    <t>Нагрузка Свай</t>
  </si>
  <si>
    <t>Марка бетона, 300</t>
  </si>
  <si>
    <t>Марка бетона, 350</t>
  </si>
  <si>
    <t>Сваи простые серии 1.011.1-10 длиной до 5 м, сечением 300х300</t>
  </si>
  <si>
    <t>6/6у</t>
  </si>
  <si>
    <t>8/8у</t>
  </si>
  <si>
    <t>9/9у</t>
  </si>
  <si>
    <t>10/10у</t>
  </si>
  <si>
    <t>11/11у</t>
  </si>
  <si>
    <t>12/12у</t>
  </si>
  <si>
    <t>Сваи простые серии 1.011.1-10 длиной 6 - 13 м, сечением 300х300</t>
  </si>
  <si>
    <t>Сваи простые серии 1.011.1-10 длиной до5 м, сечением 350х350</t>
  </si>
  <si>
    <t>Сваи простые серии 1.011.1-10 длиной 6-13 м, сечением 350х350</t>
  </si>
  <si>
    <t>Сваи простые серии 1.011.1-10 от 6-13 м, сечением 400х400</t>
  </si>
  <si>
    <t>Сваи сечением 300х300 без острия</t>
  </si>
  <si>
    <t>С-35-10-1</t>
  </si>
  <si>
    <t>С-35-10-2</t>
  </si>
  <si>
    <t>С-35-12-2</t>
  </si>
  <si>
    <t>Сваи составные серии 1.001.1-10 в8, 300х300</t>
  </si>
  <si>
    <t>Сваи составные серии 1.001.1-10 в8, 400х400</t>
  </si>
  <si>
    <t>Стеновые панели</t>
  </si>
  <si>
    <t>Серия 1.232.1-7 В 1-1:1-2</t>
  </si>
  <si>
    <t>Серия ОЗЛБ161.1.86 КЖИ</t>
  </si>
  <si>
    <t>Плиты дорожные тротуарные</t>
  </si>
  <si>
    <t>Элементы теплотрасс</t>
  </si>
  <si>
    <t>Л-11-8/2</t>
  </si>
  <si>
    <t>Л-14-8/2</t>
  </si>
  <si>
    <t>Л-4-15/2</t>
  </si>
  <si>
    <t>Л-6-8/2</t>
  </si>
  <si>
    <t>П-11-8</t>
  </si>
  <si>
    <t>П-8-8</t>
  </si>
  <si>
    <t>Бордюрный камень</t>
  </si>
  <si>
    <t>БР-100-30-18</t>
  </si>
  <si>
    <t>БР-300-30-18</t>
  </si>
  <si>
    <t>Элементы лестниц</t>
  </si>
  <si>
    <t>1ЛМ-27-11-14-4</t>
  </si>
  <si>
    <t>2ЛП-22-18-4К</t>
  </si>
  <si>
    <t>ЛМ-15-12</t>
  </si>
  <si>
    <t>ЛС-15</t>
  </si>
  <si>
    <t>ЛС-11-17</t>
  </si>
  <si>
    <t>Плиты тонелей, резервуаров</t>
  </si>
  <si>
    <t>ПОТ-10И</t>
  </si>
  <si>
    <t>ПОТ-8И</t>
  </si>
  <si>
    <t>ПОТ-9И</t>
  </si>
  <si>
    <t>ПТ-5И</t>
  </si>
  <si>
    <t>ПТ-6И</t>
  </si>
  <si>
    <t>ПТ-7И</t>
  </si>
  <si>
    <t>ПТН30-20-10</t>
  </si>
  <si>
    <t>ПС1-36-Б3</t>
  </si>
  <si>
    <t>Плоские плиты</t>
  </si>
  <si>
    <t>ПП-15.5Т</t>
  </si>
  <si>
    <t>ПТП-26-8</t>
  </si>
  <si>
    <t>ПТП-28-12</t>
  </si>
  <si>
    <t>Плиты оград. Фундамент оград</t>
  </si>
  <si>
    <t>1П-6</t>
  </si>
  <si>
    <t>Ф-1</t>
  </si>
  <si>
    <t>Ф-2</t>
  </si>
  <si>
    <t>ПО-2(плита забора)</t>
  </si>
  <si>
    <t>Плиты колодцев</t>
  </si>
  <si>
    <t>ПП-10-1</t>
  </si>
  <si>
    <t>1ПП-15-1</t>
  </si>
  <si>
    <t>1ПП-10-1</t>
  </si>
  <si>
    <t>Фундаментные плиты</t>
  </si>
  <si>
    <t>ФЛ-10-24-3</t>
  </si>
  <si>
    <t>ФЛ-12-24-3</t>
  </si>
  <si>
    <t>ФЛ-16-24-3</t>
  </si>
  <si>
    <t>ФЛ-20-12-3</t>
  </si>
  <si>
    <t>ФЛ-24-8-3</t>
  </si>
  <si>
    <t>ФЛ-32-12-3</t>
  </si>
  <si>
    <t>ФЛ-32-8-3</t>
  </si>
  <si>
    <t>Плиты покрытия ребристые</t>
  </si>
  <si>
    <t>2ПГ-6-4АтVта</t>
  </si>
  <si>
    <t>Плиты покрытия промышленные</t>
  </si>
  <si>
    <t>Крупные стеновые блоки</t>
  </si>
  <si>
    <t>НР-200-2б</t>
  </si>
  <si>
    <t>БР-50 1.2х3.0</t>
  </si>
  <si>
    <t>БР-40 1.2х3.0</t>
  </si>
  <si>
    <t>НР-100-1б</t>
  </si>
  <si>
    <t>НР-300-2б</t>
  </si>
  <si>
    <t>Балки прогоны</t>
  </si>
  <si>
    <t>ПРГ-28-1.3-4Т</t>
  </si>
  <si>
    <t>ПРГ-32-1.4-4Т</t>
  </si>
  <si>
    <t>ПРГ-36-1.4-4Т</t>
  </si>
  <si>
    <t>Стропильные балки</t>
  </si>
  <si>
    <t>БСП-6.1-5АIII-1</t>
  </si>
  <si>
    <t>БСП-9.2-5АIII-1</t>
  </si>
  <si>
    <t>Фундаментные балки</t>
  </si>
  <si>
    <t>ФБ-6-11</t>
  </si>
  <si>
    <t>ФБ-6-35</t>
  </si>
  <si>
    <t>Опорные подушки</t>
  </si>
  <si>
    <t>ОП-2</t>
  </si>
  <si>
    <t>ОП-4</t>
  </si>
  <si>
    <t>ОП5.4-АIII</t>
  </si>
  <si>
    <t>Бетон</t>
  </si>
  <si>
    <t>1,44</t>
  </si>
  <si>
    <t>СТН-24-8</t>
  </si>
  <si>
    <t>Серия 1.420-12 выпуски 6,7,8</t>
  </si>
  <si>
    <t>Цена рассчитывается на основании проектной документации</t>
  </si>
  <si>
    <t>Цена за 1 погонный метр (руб)</t>
  </si>
  <si>
    <t>цена за 1шт с НДС (руб)</t>
  </si>
  <si>
    <t>Серия 1.020-1/87, 1/80</t>
  </si>
  <si>
    <t xml:space="preserve">  ИИ 23-1/70</t>
  </si>
  <si>
    <t>Серия 1.020-1/83</t>
  </si>
  <si>
    <t>ИП-5-53</t>
  </si>
  <si>
    <t>ИП-1-4</t>
  </si>
  <si>
    <t>4п-5 тротуарная плитка</t>
  </si>
  <si>
    <t>ФБ-6-2</t>
  </si>
  <si>
    <t>Ф-12-9-2</t>
  </si>
  <si>
    <t>Ф-15-9-2</t>
  </si>
  <si>
    <t>ПРГ-60.2.5-4Т</t>
  </si>
  <si>
    <t>ИП-1-3</t>
  </si>
  <si>
    <t xml:space="preserve">ПРЕДУСМОТРЕНА СИСТЕМА СКИДОК </t>
  </si>
  <si>
    <t>Сваи  серии 3,4079-146 выпуск 2</t>
  </si>
  <si>
    <t>П-15-8</t>
  </si>
  <si>
    <t xml:space="preserve">П-1б-1 </t>
  </si>
  <si>
    <t>ЛС-22</t>
  </si>
  <si>
    <t>ЛС-12</t>
  </si>
  <si>
    <t>ЛП-24-14</t>
  </si>
  <si>
    <t>ПТП-24-8</t>
  </si>
  <si>
    <t>ПТП-30-12</t>
  </si>
  <si>
    <t>ПТП-32-12</t>
  </si>
  <si>
    <t>4П-6</t>
  </si>
  <si>
    <t>0,088-0,22</t>
  </si>
  <si>
    <t>ИЖ-2L=2500 - l=6260</t>
  </si>
  <si>
    <t>ОП-4-4АIII</t>
  </si>
  <si>
    <t>ОП-3</t>
  </si>
  <si>
    <t>1СП-6С</t>
  </si>
  <si>
    <t>1СП-9С</t>
  </si>
  <si>
    <t>3ПБ-18-37П</t>
  </si>
  <si>
    <t>ПТП-40-16</t>
  </si>
  <si>
    <t>ФБ-6-12</t>
  </si>
  <si>
    <t>ФБ-6-5</t>
  </si>
  <si>
    <t>нагрузка 3/верх/</t>
  </si>
  <si>
    <t>нагрузка 6/верх/</t>
  </si>
  <si>
    <t>нагрузка 3/нижн/</t>
  </si>
  <si>
    <t>нагрузка 6/нижн/</t>
  </si>
  <si>
    <t>767,32-3376,23</t>
  </si>
  <si>
    <t>1453,40,</t>
  </si>
  <si>
    <t xml:space="preserve"> </t>
  </si>
  <si>
    <t>793/807</t>
  </si>
  <si>
    <t>830/843</t>
  </si>
  <si>
    <t>939/957</t>
  </si>
  <si>
    <t>996/1016</t>
  </si>
  <si>
    <t>1262/1286</t>
  </si>
  <si>
    <t>1413/1427</t>
  </si>
  <si>
    <t>1461/1470</t>
  </si>
  <si>
    <t>1567/1578</t>
  </si>
  <si>
    <t>Код</t>
  </si>
  <si>
    <t>Наименование ТМЦ/Услуги</t>
  </si>
  <si>
    <t>объем изделий</t>
  </si>
  <si>
    <t>Ед.изм.</t>
  </si>
  <si>
    <t>Цена  в реб. за 1м3</t>
  </si>
  <si>
    <t>Цена в руб. за 1 шт</t>
  </si>
  <si>
    <t>Цена  в руб.за 1 шт с НДС</t>
  </si>
  <si>
    <t>ПК24.10-8та плита перекрытия</t>
  </si>
  <si>
    <t>М3</t>
  </si>
  <si>
    <t>ПК24.12-8та плиты перекрытий</t>
  </si>
  <si>
    <t>ПК24.15-8та плита перекрытия</t>
  </si>
  <si>
    <t>ПК27.10-8та плита перекрытия</t>
  </si>
  <si>
    <t>ПК27.12-12АIII плита перекрытия</t>
  </si>
  <si>
    <t>ПК27.12-12АIIIт-2 плита перекрытия</t>
  </si>
  <si>
    <t>ПК27.12-8АIIIт плиты перекрытия</t>
  </si>
  <si>
    <t>ПК27.12-8АIIIт-2 плита перекрытия</t>
  </si>
  <si>
    <t>ПК27.12-8та плиты перектытия</t>
  </si>
  <si>
    <t>ПК27.15-10АIIIт плита перекрытия</t>
  </si>
  <si>
    <t>ПК27.15-10АIIIт-3 плита перекрытия</t>
  </si>
  <si>
    <t>ПК27.15-8та плита перекрытия</t>
  </si>
  <si>
    <t>ПК27.9-10АIIIт плита перекрытия</t>
  </si>
  <si>
    <t>ПК30.10-8та плита перекрытия</t>
  </si>
  <si>
    <t>ПК30.12-8та плита перекрытия</t>
  </si>
  <si>
    <t>ПК30.15-8та плиты перекрытий</t>
  </si>
  <si>
    <t>ПК33.12-8та плиты перекрытия</t>
  </si>
  <si>
    <t>ПК33.15-8та плита перекрытия</t>
  </si>
  <si>
    <t>ПК36.10-8та плита перекрытия</t>
  </si>
  <si>
    <t>ПК36.12-8та плиты перекрытия</t>
  </si>
  <si>
    <t>ПК36.15-8та плита перекрытия</t>
  </si>
  <si>
    <t>ПК40.12-8та плита перекрытия</t>
  </si>
  <si>
    <t>ПК40.15-8та плита перекрытия</t>
  </si>
  <si>
    <t>ПК42.10-8та плита перекрытия</t>
  </si>
  <si>
    <t>ПК42.12-8та плита перекрытия</t>
  </si>
  <si>
    <t>ПК42.15-8та плита перекрытия</t>
  </si>
  <si>
    <t>ПК45.12-8АIIIта плита перекрытия</t>
  </si>
  <si>
    <t>ПК45.15-8АIIIта плита перекрытия</t>
  </si>
  <si>
    <t>ПК48.12-8АтVта плиты перекрытий</t>
  </si>
  <si>
    <t>ПК48.15-8АтVта плита перекрытия</t>
  </si>
  <si>
    <t>ПК-48-10-8АтVта плита перекрытия</t>
  </si>
  <si>
    <t>ПК51.12-10АтVта</t>
  </si>
  <si>
    <t>ПК51.12-8АтVта плита перекрытия</t>
  </si>
  <si>
    <t>ПК51.15-8АтVта плиты петекрытий</t>
  </si>
  <si>
    <t>ПК-51-10-8ATVта плита перекрытия</t>
  </si>
  <si>
    <t>ПК54.12-8АтVта плита перекрытия</t>
  </si>
  <si>
    <t>ПК54.15-6АтVта</t>
  </si>
  <si>
    <t>ПК54.15-8АтVта плиты перекрытий</t>
  </si>
  <si>
    <t>ПК-54-10-8АтVта плита перекрытия</t>
  </si>
  <si>
    <t>ПК54-12-10 АтV плита перекрытия</t>
  </si>
  <si>
    <t>ПК56.12-10АтIV</t>
  </si>
  <si>
    <t>ПК56.12-10АтIV-1</t>
  </si>
  <si>
    <t>ПК56.12-10АтIVю</t>
  </si>
  <si>
    <t>ПК56.12-8АтVта</t>
  </si>
  <si>
    <t>ПК56.12-9АтIV плиты перекрытия</t>
  </si>
  <si>
    <t>ПК56.15-10АтIV плита перекрытия</t>
  </si>
  <si>
    <t>ПК56.15-10АтIVт-3 плита перекрытия</t>
  </si>
  <si>
    <t>ПК56.15-8AтIV-2 плита перекрытия</t>
  </si>
  <si>
    <t>ПК56.15-8АтIV плиты перекрытия</t>
  </si>
  <si>
    <t>ПК56.15-8АтVта</t>
  </si>
  <si>
    <t>ПК56.9-10АтIVт плита перекрытия</t>
  </si>
  <si>
    <t>ПК56.9-9АтIV плита перекрытия</t>
  </si>
  <si>
    <t>ПК56-15-6АтIV</t>
  </si>
  <si>
    <t>ПК56-15-8АтIVт-3 плита перекрытия</t>
  </si>
  <si>
    <t>ПК57.12-8АтVа плита перекрытия</t>
  </si>
  <si>
    <t>ПК57.15-8АтVта плита перекрытия</t>
  </si>
  <si>
    <t>ПК-57-10-8АтVта плита перекрытия</t>
  </si>
  <si>
    <t>ПК58.12-10АтVта</t>
  </si>
  <si>
    <t>ПК58.12-8АтVта</t>
  </si>
  <si>
    <t>ПК58.15-10АтVта</t>
  </si>
  <si>
    <t>ПК58.15-8AтVта</t>
  </si>
  <si>
    <t>ПК59.12-8АтVта</t>
  </si>
  <si>
    <t>ПК59.15-8АтVта</t>
  </si>
  <si>
    <t>ПК60.12-10АтVта плита перекрытия</t>
  </si>
  <si>
    <t>ПК60.12-8АтVта плита перекрытия</t>
  </si>
  <si>
    <t>ПК60.15-10АтVта</t>
  </si>
  <si>
    <t>ПК60.15-8АтVта плита перекрытия</t>
  </si>
  <si>
    <t>ПК-60-10-8АтVта плита перекрытия</t>
  </si>
  <si>
    <t>ПК-60-12-4АтVта</t>
  </si>
  <si>
    <t>ПК-60-12-6АтVта</t>
  </si>
  <si>
    <t>ПК-60-15-4АтVта плита перекрытия</t>
  </si>
  <si>
    <t>ПК60-15-6АтVта плита перекрытия</t>
  </si>
  <si>
    <t>ПК63.12-10АтVта</t>
  </si>
  <si>
    <t>ПК63.12-6АтVта</t>
  </si>
  <si>
    <t>ПК63.12-8АтVта плита перекрытия</t>
  </si>
  <si>
    <t>ПК63.15-6АтVта</t>
  </si>
  <si>
    <t>ПК63.15-8АтVта плита перекрытия</t>
  </si>
  <si>
    <t>ПК-63-10-8ATVта плита перекрытия</t>
  </si>
  <si>
    <t>ПК63-15-6АтVта</t>
  </si>
  <si>
    <t>50.0626</t>
  </si>
  <si>
    <t>ФБС-12-3-6Т блоки стен подвалов</t>
  </si>
  <si>
    <t>50.0627</t>
  </si>
  <si>
    <t>ФБС-12-4-3Т</t>
  </si>
  <si>
    <t>50.0628</t>
  </si>
  <si>
    <t>ФБС-12-4-6Т блоки стен подвалов</t>
  </si>
  <si>
    <t>50.0629</t>
  </si>
  <si>
    <t>ФБС-12-5-6Т блоки стен подвалов</t>
  </si>
  <si>
    <t>50.0630</t>
  </si>
  <si>
    <t>ФБС-12-6-6Т блоки стен подвалов</t>
  </si>
  <si>
    <t>50.0632</t>
  </si>
  <si>
    <t>ФБС-24-3-6Т блоки стен подвалов</t>
  </si>
  <si>
    <t>50.0633</t>
  </si>
  <si>
    <t>ФБС-24-4-6Т блоки стен подвалов</t>
  </si>
  <si>
    <t>50.0634</t>
  </si>
  <si>
    <t>ФБС-24-5-6Т блоки стен подвалов</t>
  </si>
  <si>
    <t>50.0635</t>
  </si>
  <si>
    <t>ФБС-24-6-6Тблоки стен подвалов</t>
  </si>
  <si>
    <t>50.0636</t>
  </si>
  <si>
    <t>ФБС-9-3-6Т блоки стен подвалов</t>
  </si>
  <si>
    <t>50.0637</t>
  </si>
  <si>
    <t>ФБС-9-4-6Т блоки стен подвалов</t>
  </si>
  <si>
    <t>50.0638</t>
  </si>
  <si>
    <t>ФБС-9-5-6Т блоки стен подвалов</t>
  </si>
  <si>
    <t>50.0639</t>
  </si>
  <si>
    <t>ФБС-9-6-6Т блоки стен подвалов</t>
  </si>
  <si>
    <t>50.0673</t>
  </si>
  <si>
    <t>ФБС-24-3-3Т блоки стен подвалов</t>
  </si>
  <si>
    <t>50.0674</t>
  </si>
  <si>
    <t>ФБС-9-4-3т</t>
  </si>
  <si>
    <t>50.0676</t>
  </si>
  <si>
    <t>ФБС-12-6-3т блоки стен подвалов</t>
  </si>
  <si>
    <t xml:space="preserve"> ЦЕНЫ НА  ПЕРЕМЫЧКИ</t>
  </si>
  <si>
    <t>обем изделий</t>
  </si>
  <si>
    <t>бетон</t>
  </si>
  <si>
    <t>на 1 шт</t>
  </si>
  <si>
    <t>ар.</t>
  </si>
  <si>
    <t>17.0004</t>
  </si>
  <si>
    <t>1ПБ-13-1П перемычки</t>
  </si>
  <si>
    <t>17.0160</t>
  </si>
  <si>
    <t>2ПБ-10-1П перемычки</t>
  </si>
  <si>
    <t>17.0016</t>
  </si>
  <si>
    <t>2ПБ-13-1П перемычки</t>
  </si>
  <si>
    <t>17.0017</t>
  </si>
  <si>
    <t>2ПБ-16-2П перемычки</t>
  </si>
  <si>
    <t>17.0018</t>
  </si>
  <si>
    <t>2ПБ-19-3П перемычки</t>
  </si>
  <si>
    <t>17.0019</t>
  </si>
  <si>
    <t>2ПБ-22-3П перемычки</t>
  </si>
  <si>
    <t>17.0020</t>
  </si>
  <si>
    <t>2ПБ-29-4П перемычки</t>
  </si>
  <si>
    <t>17.0053</t>
  </si>
  <si>
    <t>3ПБ-16-37П перемычки</t>
  </si>
  <si>
    <t>17.0056</t>
  </si>
  <si>
    <t>5ПБ-25-37П перемычки</t>
  </si>
  <si>
    <t>17.0057</t>
  </si>
  <si>
    <t>5ПБ-30-37П перемычки</t>
  </si>
  <si>
    <t>17.0128</t>
  </si>
  <si>
    <t>БУ-19 перемычки</t>
  </si>
  <si>
    <t>17.0131</t>
  </si>
  <si>
    <t>3ПБ-27-8П перемычка</t>
  </si>
  <si>
    <t>17.0132</t>
  </si>
  <si>
    <t>3ПБ-25-8П перемычка</t>
  </si>
  <si>
    <t>17.0133</t>
  </si>
  <si>
    <t>5ПБ-27-37П перемычка</t>
  </si>
  <si>
    <t>17.0134</t>
  </si>
  <si>
    <t>5ПБ-21-27п перемычки</t>
  </si>
  <si>
    <t>17.0136</t>
  </si>
  <si>
    <t>3ПБ-13-37п перемычки</t>
  </si>
  <si>
    <t>17.0138</t>
  </si>
  <si>
    <t>3ПБ-21-8п перемычка</t>
  </si>
  <si>
    <t>17.0140</t>
  </si>
  <si>
    <t>2ПБ-25-3п перемычка</t>
  </si>
  <si>
    <t>17.0141</t>
  </si>
  <si>
    <t>3ПП-18-71 перемычка</t>
  </si>
  <si>
    <t>17.0142</t>
  </si>
  <si>
    <t>3ПП-21-71 перемычка</t>
  </si>
  <si>
    <t>17.0145</t>
  </si>
  <si>
    <t>3ПП 14-71 перемычка</t>
  </si>
  <si>
    <t>17.0147</t>
  </si>
  <si>
    <t>3ПП-16-71 перемычка</t>
  </si>
  <si>
    <t>17.0148</t>
  </si>
  <si>
    <t>17.0149</t>
  </si>
  <si>
    <t>17.0150</t>
  </si>
  <si>
    <t>3ПП-14-71 перемычка</t>
  </si>
  <si>
    <t>17.0151</t>
  </si>
  <si>
    <t>3ПП-27-71 перемычка</t>
  </si>
  <si>
    <t>17.0154</t>
  </si>
  <si>
    <t>17.0155</t>
  </si>
  <si>
    <t>3ПБ-18-8П</t>
  </si>
  <si>
    <t xml:space="preserve"> ЦЕНЫ НА  ЛЕСТНИЧНЫЕ  ПЛОЩАДКИ И МАРШИ</t>
  </si>
  <si>
    <t>13.0001</t>
  </si>
  <si>
    <t>1ЛМ-27-11-14-4 марш лестничный</t>
  </si>
  <si>
    <t>13.0014</t>
  </si>
  <si>
    <t>2ЛП-22-18-4К площадка лестничная</t>
  </si>
  <si>
    <t>13.0246</t>
  </si>
  <si>
    <t>ЛМ-12-12 марш лестничный</t>
  </si>
  <si>
    <t>13.0247</t>
  </si>
  <si>
    <t>ЛМ-15-12 марш лестничный</t>
  </si>
  <si>
    <t>13.0248</t>
  </si>
  <si>
    <t>ЛМ-18-12 марш лестничный</t>
  </si>
  <si>
    <t>13.0249</t>
  </si>
  <si>
    <t>ЛП-24-14 площадка лестничная</t>
  </si>
  <si>
    <t>13.0270</t>
  </si>
  <si>
    <t>2ЛП-24-12-4К площадка лестничная</t>
  </si>
  <si>
    <t xml:space="preserve"> ЦЕНЫ НА  ЛЕСТНИЧНЫЕ  СТУПЕНИ</t>
  </si>
  <si>
    <t>18.0251</t>
  </si>
  <si>
    <t>ЛС-11 ступени лестничные</t>
  </si>
  <si>
    <t>18.0252</t>
  </si>
  <si>
    <t>ЛС-12 ступени лестничные</t>
  </si>
  <si>
    <t>18.0254</t>
  </si>
  <si>
    <t>ЛС-14 ступени лестничные</t>
  </si>
  <si>
    <t>18.0255</t>
  </si>
  <si>
    <t>ЛС-15 ступени лестничные</t>
  </si>
  <si>
    <t>18.0256</t>
  </si>
  <si>
    <t>ЛС-17 ступени лестнечные</t>
  </si>
  <si>
    <t>18.0257</t>
  </si>
  <si>
    <t>ЛС-18 ступени лестничные</t>
  </si>
  <si>
    <t>18.0258</t>
  </si>
  <si>
    <t>ЛС-22 ступени лестничные</t>
  </si>
  <si>
    <t>18.0259</t>
  </si>
  <si>
    <t>ЛС-23 ступени лестничные</t>
  </si>
  <si>
    <t>18.0676</t>
  </si>
  <si>
    <t>ЛС-17-1 ступени лестничные</t>
  </si>
  <si>
    <t>18.0677</t>
  </si>
  <si>
    <t>ЛС-12-1 ступени лестничные</t>
  </si>
  <si>
    <t>18.0679</t>
  </si>
  <si>
    <t>ЛС-11-1 ступени лестничные</t>
  </si>
  <si>
    <t>18.0680</t>
  </si>
  <si>
    <t>ЛС-14-1 ступени лестничные</t>
  </si>
  <si>
    <t>18.0681</t>
  </si>
  <si>
    <t>ЛС-23-1 ступени лестничные</t>
  </si>
  <si>
    <t>18.0688</t>
  </si>
  <si>
    <t>ЛС-15-1 ступени лестничные</t>
  </si>
  <si>
    <t>18.0689</t>
  </si>
  <si>
    <t>ЛС-22-1 ступени лестничные</t>
  </si>
  <si>
    <t>18.0690</t>
  </si>
  <si>
    <t>ЛС-12-17 ступени лестничные</t>
  </si>
  <si>
    <t>18.0691</t>
  </si>
  <si>
    <t>ЛС-11-17 ступени лестничные</t>
  </si>
  <si>
    <t>18.0692</t>
  </si>
  <si>
    <t>ЛС-11-17-1 ступени лестничные</t>
  </si>
  <si>
    <t>18.0693</t>
  </si>
  <si>
    <t>ЛС-18-1 ступени лестничные</t>
  </si>
  <si>
    <t>18.0694</t>
  </si>
  <si>
    <t>ЛС-9-17 ступени лестничные</t>
  </si>
  <si>
    <t>18.0704</t>
  </si>
  <si>
    <t>ЛС-15-1л ступени лестничные</t>
  </si>
  <si>
    <t>18.0710</t>
  </si>
  <si>
    <t>ЛС-9-17-1 ступени лестничные</t>
  </si>
  <si>
    <t>18.0711</t>
  </si>
  <si>
    <t>ЛС-12-17-1 ступени лестничные</t>
  </si>
  <si>
    <t>18.0714</t>
  </si>
  <si>
    <t>ЛС-12-1л ступени лестничные</t>
  </si>
  <si>
    <t>18.0715</t>
  </si>
  <si>
    <t>ЛС-14-1л ступени лестничные</t>
  </si>
  <si>
    <t>18.0716</t>
  </si>
  <si>
    <t>ЛС-23-2 ступени лестничные</t>
  </si>
  <si>
    <t>18.0717</t>
  </si>
  <si>
    <t>ЛС-11-1л ступени лестничные</t>
  </si>
  <si>
    <t>18.0718</t>
  </si>
  <si>
    <t>ЛС-11-17-1л ступени лестничные</t>
  </si>
  <si>
    <t>БЕТОН</t>
  </si>
  <si>
    <t>БЕТОН НА 1 ШТ</t>
  </si>
  <si>
    <t>АРМ-РА</t>
  </si>
  <si>
    <t>ЦЕНА АРМ-РЫ</t>
  </si>
  <si>
    <t>ЦЕНА АРМ-РЫ НА 1 ШТ</t>
  </si>
  <si>
    <t>КОЭФ.</t>
  </si>
  <si>
    <t>08.0384</t>
  </si>
  <si>
    <t>П-42-12-16  плита</t>
  </si>
  <si>
    <t>08.0385</t>
  </si>
  <si>
    <t>П-48-12-16</t>
  </si>
  <si>
    <t>08.0404</t>
  </si>
  <si>
    <t>ПП-15.5Т плита парапетная</t>
  </si>
  <si>
    <t>08.0411</t>
  </si>
  <si>
    <t>ПП-8.5-Т</t>
  </si>
  <si>
    <t>08.0500</t>
  </si>
  <si>
    <t>ПТП-18-12 плиты плоские</t>
  </si>
  <si>
    <t>08.0501</t>
  </si>
  <si>
    <t>ПТП-20-12 плиты плоские</t>
  </si>
  <si>
    <t>08.0502</t>
  </si>
  <si>
    <t>ПТП-22-12 плиты плоские</t>
  </si>
  <si>
    <t>08.0503</t>
  </si>
  <si>
    <t>ПТП-24-12 плиты плоские</t>
  </si>
  <si>
    <t>08.0504</t>
  </si>
  <si>
    <t>ПТП-24-8 плиты плоские</t>
  </si>
  <si>
    <t>08.0505</t>
  </si>
  <si>
    <t>ПТП-26-12 плиты плоские</t>
  </si>
  <si>
    <t>08.0507</t>
  </si>
  <si>
    <t>ПТП-26-8 плиты плоские</t>
  </si>
  <si>
    <t>08.0509</t>
  </si>
  <si>
    <t>ПТП-28-12 плиты плоские</t>
  </si>
  <si>
    <t>08.0510</t>
  </si>
  <si>
    <t>ПТП-28-8 плоские плиты</t>
  </si>
  <si>
    <t>08.0511</t>
  </si>
  <si>
    <t>ПТП-30-12 плиты плоские</t>
  </si>
  <si>
    <t>08.0514</t>
  </si>
  <si>
    <t>ПТП-30-8 плиты плоские</t>
  </si>
  <si>
    <t>08.0515</t>
  </si>
  <si>
    <t>ПТП-32-12 плиты плоские</t>
  </si>
  <si>
    <t>08.0516</t>
  </si>
  <si>
    <t>ПТП-32-12-1 плиты плоские</t>
  </si>
  <si>
    <t>08.0517</t>
  </si>
  <si>
    <t>ПТП-32-16 плита</t>
  </si>
  <si>
    <t>08.0519</t>
  </si>
  <si>
    <t>ПТП-32-8 плита</t>
  </si>
  <si>
    <t>08.0520</t>
  </si>
  <si>
    <t>ПТП-36-12 плита</t>
  </si>
  <si>
    <t>08.0521</t>
  </si>
  <si>
    <t>ПТП-36-16 плиты плоские</t>
  </si>
  <si>
    <t>08.0522</t>
  </si>
  <si>
    <t>ПТП-36-16-1 плита</t>
  </si>
  <si>
    <t>08.0525</t>
  </si>
  <si>
    <t>ПТП-40-12 плита</t>
  </si>
  <si>
    <t>08.0526</t>
  </si>
  <si>
    <t>ПТП-40-16 плита</t>
  </si>
  <si>
    <t>08.0529</t>
  </si>
  <si>
    <t>ПТП-42-16-1 плита</t>
  </si>
  <si>
    <t>08.0530</t>
  </si>
  <si>
    <t>ПТП-45-12</t>
  </si>
  <si>
    <t>08.0675</t>
  </si>
  <si>
    <t>ПТП-63-12</t>
  </si>
  <si>
    <t>08.0684</t>
  </si>
  <si>
    <t>ПТП-24-12-1 плита</t>
  </si>
  <si>
    <t>08.0688</t>
  </si>
  <si>
    <t>ПТП-32-16-1 плита</t>
  </si>
  <si>
    <t>08.0700</t>
  </si>
  <si>
    <t>ПТП-40-4 плита</t>
  </si>
  <si>
    <t>08.0705</t>
  </si>
  <si>
    <t>ПТП-30-12-1 плита</t>
  </si>
  <si>
    <t>08.0716</t>
  </si>
  <si>
    <t>ПТП-36-4 плита</t>
  </si>
  <si>
    <t>08.0717</t>
  </si>
  <si>
    <t>ПТП-32-4 плиты</t>
  </si>
  <si>
    <t>08.1344</t>
  </si>
  <si>
    <t>ПТП-22-8 плиты плоские</t>
  </si>
  <si>
    <t>МЗ</t>
  </si>
  <si>
    <t>08.1369</t>
  </si>
  <si>
    <t>ПТП-36-12-1 плита</t>
  </si>
  <si>
    <t>08.1373</t>
  </si>
  <si>
    <t>ПТП-42-15  плита плоская</t>
  </si>
  <si>
    <t>Подлив М-50</t>
  </si>
  <si>
    <t>Подлив М-75</t>
  </si>
  <si>
    <t>Подлив М-100</t>
  </si>
  <si>
    <t>Подлив М-150</t>
  </si>
  <si>
    <t>Подлив М-200</t>
  </si>
  <si>
    <r>
      <t xml:space="preserve"> </t>
    </r>
    <r>
      <rPr>
        <sz val="9"/>
        <color indexed="8"/>
        <rFont val="Arial"/>
        <family val="2"/>
        <charset val="204"/>
      </rPr>
      <t xml:space="preserve">Бетон М-400 </t>
    </r>
  </si>
  <si>
    <t>Раствор М-75</t>
  </si>
  <si>
    <t>Раствор М-100</t>
  </si>
  <si>
    <t>Раствор М-150</t>
  </si>
  <si>
    <t xml:space="preserve">Бетон М-100   </t>
  </si>
  <si>
    <t xml:space="preserve">Бетон М-150   </t>
  </si>
  <si>
    <t xml:space="preserve">Бетон М-200   </t>
  </si>
  <si>
    <t xml:space="preserve">Бетон М-250  </t>
  </si>
  <si>
    <t xml:space="preserve">Бетон М-300   </t>
  </si>
  <si>
    <t xml:space="preserve">Бетон М-350   </t>
  </si>
  <si>
    <t>Пеноблок</t>
  </si>
  <si>
    <t>Цена за куб.</t>
  </si>
  <si>
    <t>Цена за поддон</t>
  </si>
  <si>
    <t>Кол-во кубов на поддоне</t>
  </si>
  <si>
    <t>Блок ячеистый D 700-ГОСТ 21520-89 200х300х600 М25</t>
  </si>
  <si>
    <t>Блок ячеистый D 800-ГОСТ 21520-89 200х300х600 М35</t>
  </si>
  <si>
    <t xml:space="preserve">Шлакоблок </t>
  </si>
  <si>
    <t>Камень Стеновой рядовой серый М-100</t>
  </si>
  <si>
    <t>Цена за шт.</t>
  </si>
  <si>
    <t>Кол-во шт. на поддоне</t>
  </si>
  <si>
    <t xml:space="preserve">Кирпич </t>
  </si>
  <si>
    <t>Желтый Утолщ. М-125 Агаповка</t>
  </si>
  <si>
    <t xml:space="preserve">Полнотелый одинар.цокольный </t>
  </si>
  <si>
    <t>Рядовой пустотел.Утолщен. М 100-175 КЕММА</t>
  </si>
  <si>
    <t>Лицевой пустотел. Утолщ. Терр. М125-200 КЕММА</t>
  </si>
  <si>
    <t>Рядовой полнотел. Одинарный  М 100-200 КЕММА</t>
  </si>
  <si>
    <t>Лицовой пустотел.одинар. терр. М125-200 КЕММА</t>
  </si>
  <si>
    <t>Лицевой.пустотел.утолщ.Коричневый КЕММА</t>
  </si>
  <si>
    <t>Размеры</t>
  </si>
  <si>
    <t>Цена</t>
  </si>
  <si>
    <t xml:space="preserve">КИРПИЧ ОБЛИЦОВОЧНЫЙ </t>
  </si>
  <si>
    <t>Кирпич облицовочный (РВАНЫЙ КАМЕНЬ)</t>
  </si>
  <si>
    <t xml:space="preserve">КОЛЬЦА КОЛОДЦЕВ </t>
  </si>
  <si>
    <t xml:space="preserve">КС 20-9 </t>
  </si>
  <si>
    <t>КС 15-9</t>
  </si>
  <si>
    <t>КС 10-9</t>
  </si>
  <si>
    <t>шт.</t>
  </si>
  <si>
    <t>2200х890</t>
  </si>
  <si>
    <t>1680х890</t>
  </si>
  <si>
    <t>1180х890</t>
  </si>
  <si>
    <t>ЦЕМЕНТ ПЦ 400D20</t>
  </si>
  <si>
    <t>ПЕСОК строительный в мешках</t>
  </si>
  <si>
    <t>кол-во</t>
  </si>
  <si>
    <t>кг.</t>
  </si>
  <si>
    <t>250х120х88</t>
  </si>
  <si>
    <t>от 21 руб.</t>
  </si>
  <si>
    <t>720/750</t>
  </si>
  <si>
    <t>750/790</t>
  </si>
  <si>
    <t>660/705</t>
  </si>
  <si>
    <t>710/725</t>
  </si>
  <si>
    <t xml:space="preserve"> ЦЕНЫ НА  БЛОКИ СТЕН ПОДВАЛОВ         </t>
  </si>
  <si>
    <t>Предприятие-изготовитель ООО "Челснаб"                                                                                                       454008, г. Челябинск, ул.Автодорожная 3-226                                                                                            тел.(351)777-48-20 www.chelsnab74.ru                                                                                                                 e-mail:a.chelsnab@mail.ru</t>
  </si>
  <si>
    <t>Предприятие-изготовитель ООО "Челснаб"                                                    454008, г. Челябинск, ул.Автодорожная 3-226                                         тел.(351)777-48-20 www.chelsnab74.ru                                                                             e-mail:a.chelsnab@mail.ru</t>
  </si>
  <si>
    <t>Предприятие-изготовитель ООО "Челснаб"                                                                                   454008, г. Челябинск, ул.Автодорожная 3-226                                                                         тел.(351)777-48-20 www.chelsnab74.ru                                                                                                      e-mail:a.chelsnab@mail.ru</t>
  </si>
  <si>
    <t>Предприятие-изготовитель ООО "Челснаб"                                                                                                                                                          454008, г. Челябинск, ул.Автодорожная 3-226                                                                                                 тел.(351)777-48-20 www.chelsnab74.ru                                                                                                                    e-mail:a.chelsnab@mail.ru</t>
  </si>
  <si>
    <t>ПРЕДУСМОТРЕНА СИСТЕМА СКИДОК</t>
  </si>
  <si>
    <t>Полнотелый утол. Цокольный серый</t>
  </si>
  <si>
    <t xml:space="preserve">ПЛИТА ПЕРЕКРЫТИЯ </t>
  </si>
  <si>
    <t xml:space="preserve">ПП 20-1 </t>
  </si>
  <si>
    <t>2200Х200</t>
  </si>
  <si>
    <t xml:space="preserve">ПП15-1 </t>
  </si>
  <si>
    <t>1700Х200</t>
  </si>
  <si>
    <t xml:space="preserve">ПП 10-1 </t>
  </si>
  <si>
    <t>1200Х200</t>
  </si>
  <si>
    <t xml:space="preserve">ПН 20-1 </t>
  </si>
  <si>
    <t xml:space="preserve">ПН 15-1 </t>
  </si>
  <si>
    <t xml:space="preserve">ПН 10-1 </t>
  </si>
  <si>
    <t xml:space="preserve"> Свое производство пеноблока, шлакоблока,свой автотранспорт .ПРЕДУСМОТРЕНА СИСТЕМА СКИДОК!!! С Уважением, Александр Сергеевич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</si>
</sst>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;[Red]#,##0.00"/>
    <numFmt numFmtId="166" formatCode="#,##0.000"/>
  </numFmts>
  <fonts count="36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9"/>
      <color indexed="8"/>
      <name val="Arial Cyr"/>
      <charset val="204"/>
    </font>
    <font>
      <sz val="9"/>
      <color indexed="8"/>
      <name val="Arial Cyr"/>
      <charset val="204"/>
    </font>
    <font>
      <i/>
      <sz val="9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12"/>
      <name val="Arial Cyr"/>
      <charset val="204"/>
    </font>
    <font>
      <sz val="9"/>
      <color indexed="9"/>
      <name val="Arial Cyr"/>
      <charset val="204"/>
    </font>
    <font>
      <b/>
      <sz val="13"/>
      <color indexed="8"/>
      <name val="Arial Cyr"/>
      <charset val="204"/>
    </font>
    <font>
      <b/>
      <sz val="12"/>
      <color indexed="8"/>
      <name val="Arial Cyr"/>
      <charset val="204"/>
    </font>
    <font>
      <sz val="10"/>
      <color indexed="8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0"/>
      <name val="MS Sans Serif"/>
      <family val="2"/>
      <charset val="204"/>
    </font>
    <font>
      <sz val="8.5"/>
      <name val="MS Sans Serif"/>
      <family val="2"/>
      <charset val="204"/>
    </font>
    <font>
      <sz val="9"/>
      <color indexed="8"/>
      <name val="Arial Black"/>
      <family val="2"/>
      <charset val="204"/>
    </font>
    <font>
      <sz val="9"/>
      <color indexed="8"/>
      <name val="Arial"/>
      <family val="2"/>
      <charset val="204"/>
    </font>
    <font>
      <sz val="10"/>
      <color rgb="FF0070C0"/>
      <name val="Arial Cyr"/>
      <charset val="204"/>
    </font>
    <font>
      <b/>
      <sz val="12"/>
      <color rgb="FF0070C0"/>
      <name val="Arial Cyr"/>
      <charset val="204"/>
    </font>
    <font>
      <sz val="14"/>
      <color rgb="FF0070C0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name val="Arial Cyr"/>
      <charset val="204"/>
    </font>
    <font>
      <b/>
      <sz val="12"/>
      <color theme="1"/>
      <name val="Arial Black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11">
    <xf numFmtId="0" fontId="0" fillId="0" borderId="0" xfId="0"/>
    <xf numFmtId="0" fontId="9" fillId="0" borderId="0" xfId="0" applyFont="1"/>
    <xf numFmtId="0" fontId="13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4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19" fillId="0" borderId="1" xfId="3" applyNumberFormat="1" applyFont="1" applyBorder="1" applyAlignment="1">
      <alignment horizontal="center"/>
    </xf>
    <xf numFmtId="49" fontId="19" fillId="0" borderId="1" xfId="3" applyNumberFormat="1" applyFont="1" applyBorder="1"/>
    <xf numFmtId="164" fontId="19" fillId="0" borderId="1" xfId="3" applyNumberFormat="1" applyFont="1" applyBorder="1" applyAlignment="1">
      <alignment horizontal="center"/>
    </xf>
    <xf numFmtId="4" fontId="19" fillId="0" borderId="1" xfId="3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4" fontId="20" fillId="0" borderId="1" xfId="0" applyNumberFormat="1" applyFont="1" applyBorder="1"/>
    <xf numFmtId="49" fontId="19" fillId="2" borderId="1" xfId="3" applyNumberFormat="1" applyFont="1" applyFill="1" applyBorder="1" applyAlignment="1">
      <alignment horizontal="center"/>
    </xf>
    <xf numFmtId="49" fontId="19" fillId="2" borderId="1" xfId="3" applyNumberFormat="1" applyFont="1" applyFill="1" applyBorder="1"/>
    <xf numFmtId="164" fontId="19" fillId="2" borderId="1" xfId="3" applyNumberFormat="1" applyFont="1" applyFill="1" applyBorder="1" applyAlignment="1">
      <alignment horizontal="center"/>
    </xf>
    <xf numFmtId="4" fontId="19" fillId="2" borderId="1" xfId="3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/>
    <xf numFmtId="49" fontId="23" fillId="3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/>
    </xf>
    <xf numFmtId="49" fontId="19" fillId="0" borderId="1" xfId="0" applyNumberFormat="1" applyFont="1" applyBorder="1"/>
    <xf numFmtId="164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49" fontId="23" fillId="0" borderId="1" xfId="0" applyNumberFormat="1" applyFont="1" applyBorder="1"/>
    <xf numFmtId="164" fontId="23" fillId="0" borderId="1" xfId="0" applyNumberFormat="1" applyFont="1" applyBorder="1" applyAlignment="1">
      <alignment horizontal="center"/>
    </xf>
    <xf numFmtId="2" fontId="23" fillId="0" borderId="1" xfId="1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9" fontId="23" fillId="3" borderId="1" xfId="0" applyNumberFormat="1" applyFont="1" applyFill="1" applyBorder="1" applyAlignment="1">
      <alignment wrapText="1"/>
    </xf>
    <xf numFmtId="4" fontId="23" fillId="3" borderId="1" xfId="0" applyNumberFormat="1" applyFont="1" applyFill="1" applyBorder="1" applyAlignment="1">
      <alignment wrapText="1"/>
    </xf>
    <xf numFmtId="49" fontId="23" fillId="0" borderId="1" xfId="2" applyNumberFormat="1" applyFont="1" applyBorder="1"/>
    <xf numFmtId="166" fontId="23" fillId="0" borderId="1" xfId="2" applyNumberFormat="1" applyFont="1" applyBorder="1"/>
    <xf numFmtId="4" fontId="23" fillId="0" borderId="1" xfId="2" applyNumberFormat="1" applyFont="1" applyBorder="1"/>
    <xf numFmtId="2" fontId="0" fillId="0" borderId="1" xfId="0" applyNumberFormat="1" applyBorder="1"/>
    <xf numFmtId="0" fontId="0" fillId="4" borderId="0" xfId="0" applyFill="1"/>
    <xf numFmtId="4" fontId="0" fillId="0" borderId="0" xfId="0" applyNumberFormat="1"/>
    <xf numFmtId="164" fontId="23" fillId="3" borderId="1" xfId="0" applyNumberFormat="1" applyFont="1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49" fontId="23" fillId="0" borderId="1" xfId="5" applyNumberFormat="1" applyFont="1" applyBorder="1"/>
    <xf numFmtId="164" fontId="23" fillId="0" borderId="1" xfId="5" applyNumberFormat="1" applyFont="1" applyBorder="1"/>
    <xf numFmtId="4" fontId="23" fillId="0" borderId="1" xfId="5" applyNumberFormat="1" applyFont="1" applyBorder="1"/>
    <xf numFmtId="164" fontId="0" fillId="0" borderId="0" xfId="0" applyNumberFormat="1"/>
    <xf numFmtId="2" fontId="23" fillId="0" borderId="1" xfId="5" applyNumberFormat="1" applyFont="1" applyBorder="1"/>
    <xf numFmtId="49" fontId="23" fillId="0" borderId="1" xfId="4" applyNumberFormat="1" applyFont="1" applyBorder="1" applyAlignment="1">
      <alignment horizontal="center"/>
    </xf>
    <xf numFmtId="49" fontId="23" fillId="0" borderId="1" xfId="4" applyNumberFormat="1" applyFont="1" applyBorder="1"/>
    <xf numFmtId="166" fontId="23" fillId="0" borderId="1" xfId="4" applyNumberFormat="1" applyFont="1" applyBorder="1" applyAlignment="1">
      <alignment horizontal="center"/>
    </xf>
    <xf numFmtId="4" fontId="23" fillId="0" borderId="1" xfId="4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25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3" fillId="0" borderId="1" xfId="0" applyFon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/>
    <xf numFmtId="0" fontId="27" fillId="5" borderId="1" xfId="0" applyFont="1" applyFill="1" applyBorder="1"/>
    <xf numFmtId="0" fontId="0" fillId="0" borderId="1" xfId="0" applyFill="1" applyBorder="1"/>
    <xf numFmtId="0" fontId="31" fillId="6" borderId="1" xfId="0" applyFont="1" applyFill="1" applyBorder="1"/>
    <xf numFmtId="0" fontId="31" fillId="6" borderId="1" xfId="0" applyFont="1" applyFill="1" applyBorder="1" applyAlignment="1">
      <alignment wrapText="1"/>
    </xf>
    <xf numFmtId="0" fontId="0" fillId="6" borderId="1" xfId="0" applyFont="1" applyFill="1" applyBorder="1"/>
    <xf numFmtId="3" fontId="0" fillId="6" borderId="1" xfId="0" applyNumberFormat="1" applyFont="1" applyFill="1" applyBorder="1"/>
    <xf numFmtId="0" fontId="0" fillId="6" borderId="1" xfId="0" applyFill="1" applyBorder="1"/>
    <xf numFmtId="0" fontId="0" fillId="6" borderId="20" xfId="0" applyFill="1" applyBorder="1"/>
    <xf numFmtId="49" fontId="23" fillId="6" borderId="3" xfId="0" applyNumberFormat="1" applyFont="1" applyFill="1" applyBorder="1" applyAlignment="1">
      <alignment wrapText="1"/>
    </xf>
    <xf numFmtId="166" fontId="23" fillId="6" borderId="3" xfId="0" applyNumberFormat="1" applyFont="1" applyFill="1" applyBorder="1" applyAlignment="1">
      <alignment wrapText="1"/>
    </xf>
    <xf numFmtId="49" fontId="23" fillId="6" borderId="3" xfId="0" applyNumberFormat="1" applyFont="1" applyFill="1" applyBorder="1" applyAlignment="1">
      <alignment horizontal="center" vertical="center" wrapText="1"/>
    </xf>
    <xf numFmtId="4" fontId="23" fillId="6" borderId="3" xfId="0" applyNumberFormat="1" applyFont="1" applyFill="1" applyBorder="1" applyAlignment="1">
      <alignment wrapText="1"/>
    </xf>
    <xf numFmtId="4" fontId="23" fillId="6" borderId="23" xfId="0" applyNumberFormat="1" applyFont="1" applyFill="1" applyBorder="1" applyAlignment="1">
      <alignment wrapText="1"/>
    </xf>
    <xf numFmtId="0" fontId="0" fillId="6" borderId="0" xfId="0" applyFill="1"/>
    <xf numFmtId="4" fontId="23" fillId="6" borderId="1" xfId="0" applyNumberFormat="1" applyFont="1" applyFill="1" applyBorder="1" applyAlignment="1">
      <alignment wrapText="1"/>
    </xf>
    <xf numFmtId="4" fontId="0" fillId="6" borderId="1" xfId="0" applyNumberFormat="1" applyFill="1" applyBorder="1"/>
    <xf numFmtId="164" fontId="23" fillId="6" borderId="3" xfId="0" applyNumberFormat="1" applyFont="1" applyFill="1" applyBorder="1" applyAlignment="1">
      <alignment wrapText="1"/>
    </xf>
    <xf numFmtId="0" fontId="0" fillId="6" borderId="3" xfId="0" applyFill="1" applyBorder="1"/>
    <xf numFmtId="4" fontId="23" fillId="6" borderId="3" xfId="0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164" fontId="24" fillId="6" borderId="1" xfId="0" applyNumberFormat="1" applyFont="1" applyFill="1" applyBorder="1" applyAlignment="1">
      <alignment horizontal="center" vertical="center" wrapText="1"/>
    </xf>
    <xf numFmtId="4" fontId="23" fillId="6" borderId="1" xfId="0" applyNumberFormat="1" applyFont="1" applyFill="1" applyBorder="1" applyAlignment="1">
      <alignment horizontal="center" vertical="center" wrapText="1"/>
    </xf>
    <xf numFmtId="4" fontId="0" fillId="6" borderId="0" xfId="0" applyNumberFormat="1" applyFill="1" applyAlignment="1">
      <alignment horizontal="center" vertical="center"/>
    </xf>
    <xf numFmtId="49" fontId="18" fillId="6" borderId="1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34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3" fillId="6" borderId="20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5" borderId="18" xfId="0" applyFill="1" applyBorder="1" applyAlignment="1">
      <alignment horizontal="left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left" wrapText="1"/>
    </xf>
    <xf numFmtId="0" fontId="27" fillId="5" borderId="13" xfId="0" applyFont="1" applyFill="1" applyBorder="1" applyAlignment="1">
      <alignment horizontal="left" wrapText="1"/>
    </xf>
    <xf numFmtId="0" fontId="27" fillId="5" borderId="14" xfId="0" applyFont="1" applyFill="1" applyBorder="1" applyAlignment="1">
      <alignment horizontal="left" wrapText="1"/>
    </xf>
    <xf numFmtId="0" fontId="27" fillId="5" borderId="17" xfId="0" applyFont="1" applyFill="1" applyBorder="1" applyAlignment="1">
      <alignment horizontal="left" wrapText="1"/>
    </xf>
    <xf numFmtId="0" fontId="27" fillId="5" borderId="18" xfId="0" applyFont="1" applyFill="1" applyBorder="1" applyAlignment="1">
      <alignment horizontal="left" wrapText="1"/>
    </xf>
    <xf numFmtId="0" fontId="27" fillId="5" borderId="19" xfId="0" applyFont="1" applyFill="1" applyBorder="1" applyAlignment="1">
      <alignment horizontal="left" wrapText="1"/>
    </xf>
    <xf numFmtId="0" fontId="33" fillId="6" borderId="13" xfId="0" applyFont="1" applyFill="1" applyBorder="1" applyAlignment="1"/>
    <xf numFmtId="0" fontId="29" fillId="6" borderId="13" xfId="0" applyFont="1" applyFill="1" applyBorder="1" applyAlignment="1"/>
    <xf numFmtId="0" fontId="21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166" fontId="22" fillId="6" borderId="1" xfId="0" applyNumberFormat="1" applyFont="1" applyFill="1" applyBorder="1" applyAlignment="1">
      <alignment horizontal="center" vertical="center"/>
    </xf>
    <xf numFmtId="4" fontId="22" fillId="6" borderId="1" xfId="0" applyNumberFormat="1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left" wrapText="1"/>
    </xf>
    <xf numFmtId="0" fontId="29" fillId="5" borderId="21" xfId="0" applyFont="1" applyFill="1" applyBorder="1" applyAlignment="1">
      <alignment horizontal="left" wrapText="1"/>
    </xf>
    <xf numFmtId="0" fontId="29" fillId="5" borderId="22" xfId="0" applyFont="1" applyFill="1" applyBorder="1" applyAlignment="1">
      <alignment horizontal="left" wrapText="1"/>
    </xf>
    <xf numFmtId="0" fontId="32" fillId="5" borderId="20" xfId="0" applyFont="1" applyFill="1" applyBorder="1" applyAlignment="1">
      <alignment horizontal="left" wrapText="1"/>
    </xf>
    <xf numFmtId="0" fontId="27" fillId="5" borderId="21" xfId="0" applyFont="1" applyFill="1" applyBorder="1" applyAlignment="1">
      <alignment horizontal="left" wrapText="1"/>
    </xf>
    <xf numFmtId="0" fontId="27" fillId="5" borderId="22" xfId="0" applyFont="1" applyFill="1" applyBorder="1" applyAlignment="1">
      <alignment horizontal="left" wrapText="1"/>
    </xf>
    <xf numFmtId="0" fontId="21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6" fontId="22" fillId="0" borderId="18" xfId="0" applyNumberFormat="1" applyFont="1" applyBorder="1" applyAlignment="1">
      <alignment horizontal="center" vertical="center"/>
    </xf>
    <xf numFmtId="4" fontId="22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0" xfId="0" applyAlignment="1">
      <alignment horizontal="left" wrapText="1"/>
    </xf>
    <xf numFmtId="0" fontId="30" fillId="5" borderId="20" xfId="0" applyFont="1" applyFill="1" applyBorder="1" applyAlignment="1">
      <alignment horizontal="left" wrapText="1"/>
    </xf>
    <xf numFmtId="0" fontId="28" fillId="5" borderId="21" xfId="0" applyFont="1" applyFill="1" applyBorder="1" applyAlignment="1">
      <alignment horizontal="left" wrapText="1"/>
    </xf>
    <xf numFmtId="0" fontId="28" fillId="5" borderId="22" xfId="0" applyFont="1" applyFill="1" applyBorder="1" applyAlignment="1">
      <alignment horizontal="left" wrapText="1"/>
    </xf>
  </cellXfs>
  <cellStyles count="6">
    <cellStyle name="Обычный" xfId="0" builtinId="0"/>
    <cellStyle name="Обычный_50" xfId="1"/>
    <cellStyle name="Обычный_ПЕРЕМЫЧКИ" xfId="2"/>
    <cellStyle name="Обычный_ПК" xfId="3"/>
    <cellStyle name="Обычный_птп" xfId="4"/>
    <cellStyle name="Обычный_элементы лестниц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4</xdr:row>
      <xdr:rowOff>209550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33675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571500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33675" cy="1200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2124075</xdr:colOff>
      <xdr:row>0</xdr:row>
      <xdr:rowOff>1200150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33675" cy="1200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0</xdr:row>
      <xdr:rowOff>1200150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33675" cy="1200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2124075</xdr:colOff>
      <xdr:row>0</xdr:row>
      <xdr:rowOff>1200150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33675" cy="1200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0</xdr:row>
      <xdr:rowOff>1076325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33675" cy="1076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2733675</xdr:colOff>
      <xdr:row>0</xdr:row>
      <xdr:rowOff>1076325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336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view="pageBreakPreview" zoomScaleNormal="100" workbookViewId="0">
      <selection activeCell="H6" sqref="H6"/>
    </sheetView>
  </sheetViews>
  <sheetFormatPr defaultRowHeight="12.75"/>
  <cols>
    <col min="1" max="1" width="25.85546875" customWidth="1"/>
    <col min="2" max="2" width="10.140625" customWidth="1"/>
    <col min="3" max="3" width="17.7109375" customWidth="1"/>
    <col min="4" max="4" width="14.5703125" customWidth="1"/>
    <col min="5" max="5" width="15.140625" customWidth="1"/>
    <col min="6" max="6" width="16.85546875" customWidth="1"/>
  </cols>
  <sheetData>
    <row r="1" spans="1:6" ht="27.75" customHeight="1">
      <c r="A1" s="173" t="s">
        <v>548</v>
      </c>
      <c r="B1" s="174"/>
      <c r="C1" s="174"/>
      <c r="D1" s="174"/>
      <c r="E1" s="174"/>
      <c r="F1" s="174"/>
    </row>
    <row r="2" spans="1:6" ht="24.75" customHeight="1">
      <c r="A2" s="174"/>
      <c r="B2" s="174"/>
      <c r="C2" s="174"/>
      <c r="D2" s="174"/>
      <c r="E2" s="174"/>
      <c r="F2" s="174"/>
    </row>
    <row r="3" spans="1:6" ht="12.75" customHeight="1">
      <c r="A3" s="174"/>
      <c r="B3" s="174"/>
      <c r="C3" s="174"/>
      <c r="D3" s="174"/>
      <c r="E3" s="174"/>
      <c r="F3" s="174"/>
    </row>
    <row r="4" spans="1:6" ht="12.75" customHeight="1">
      <c r="A4" s="174"/>
      <c r="B4" s="174"/>
      <c r="C4" s="174"/>
      <c r="D4" s="174"/>
      <c r="E4" s="174"/>
      <c r="F4" s="174"/>
    </row>
    <row r="5" spans="1:6" ht="30" customHeight="1">
      <c r="A5" s="174"/>
      <c r="B5" s="174"/>
      <c r="C5" s="174"/>
      <c r="D5" s="174"/>
      <c r="E5" s="174"/>
      <c r="F5" s="174"/>
    </row>
    <row r="6" spans="1:6" ht="78.75" customHeight="1">
      <c r="A6" s="175"/>
      <c r="B6" s="175"/>
      <c r="C6" s="175"/>
      <c r="D6" s="175"/>
      <c r="E6" s="175"/>
      <c r="F6" s="175"/>
    </row>
    <row r="7" spans="1:6" ht="12.75" customHeight="1">
      <c r="A7" s="136" t="s">
        <v>6</v>
      </c>
      <c r="B7" s="136" t="s">
        <v>15</v>
      </c>
      <c r="C7" s="137" t="s">
        <v>115</v>
      </c>
      <c r="D7" s="136" t="s">
        <v>16</v>
      </c>
      <c r="E7" s="142" t="s">
        <v>114</v>
      </c>
      <c r="F7" s="143"/>
    </row>
    <row r="8" spans="1:6" ht="24">
      <c r="A8" s="136"/>
      <c r="B8" s="136"/>
      <c r="C8" s="137"/>
      <c r="D8" s="136"/>
      <c r="E8" s="11" t="s">
        <v>17</v>
      </c>
      <c r="F8" s="11" t="s">
        <v>18</v>
      </c>
    </row>
    <row r="9" spans="1:6" ht="25.5" customHeight="1">
      <c r="A9" s="138" t="s">
        <v>5</v>
      </c>
      <c r="B9" s="138"/>
      <c r="C9" s="138"/>
      <c r="D9" s="147" t="s">
        <v>19</v>
      </c>
      <c r="E9" s="147"/>
      <c r="F9" s="147"/>
    </row>
    <row r="10" spans="1:6">
      <c r="A10" s="6" t="s">
        <v>4</v>
      </c>
      <c r="B10" s="6" t="s">
        <v>7</v>
      </c>
      <c r="C10" s="6" t="s">
        <v>8</v>
      </c>
      <c r="D10" s="4" t="s">
        <v>20</v>
      </c>
      <c r="E10" s="12" t="s">
        <v>542</v>
      </c>
      <c r="F10" s="4"/>
    </row>
    <row r="11" spans="1:6">
      <c r="A11" s="6" t="s">
        <v>2</v>
      </c>
      <c r="B11" s="6" t="s">
        <v>7</v>
      </c>
      <c r="C11" s="6" t="s">
        <v>8</v>
      </c>
      <c r="D11" s="4" t="s">
        <v>21</v>
      </c>
      <c r="E11" s="12" t="s">
        <v>543</v>
      </c>
      <c r="F11" s="4"/>
    </row>
    <row r="12" spans="1:6" ht="12.75" customHeight="1">
      <c r="A12" s="6" t="s">
        <v>1</v>
      </c>
      <c r="B12" s="6" t="s">
        <v>7</v>
      </c>
      <c r="C12" s="6" t="s">
        <v>8</v>
      </c>
      <c r="D12" s="148" t="s">
        <v>26</v>
      </c>
      <c r="E12" s="148"/>
      <c r="F12" s="148"/>
    </row>
    <row r="13" spans="1:6">
      <c r="A13" s="6" t="s">
        <v>3</v>
      </c>
      <c r="B13" s="6" t="s">
        <v>7</v>
      </c>
      <c r="C13" s="6" t="s">
        <v>8</v>
      </c>
      <c r="D13" s="148"/>
      <c r="E13" s="148"/>
      <c r="F13" s="148"/>
    </row>
    <row r="14" spans="1:6">
      <c r="A14" s="6" t="s">
        <v>116</v>
      </c>
      <c r="B14" s="6" t="s">
        <v>7</v>
      </c>
      <c r="C14" s="6" t="s">
        <v>8</v>
      </c>
      <c r="D14" s="4" t="s">
        <v>20</v>
      </c>
      <c r="E14" s="13" t="s">
        <v>544</v>
      </c>
      <c r="F14" s="14">
        <v>712.95</v>
      </c>
    </row>
    <row r="15" spans="1:6">
      <c r="A15" s="6" t="s">
        <v>9</v>
      </c>
      <c r="B15" s="6" t="s">
        <v>7</v>
      </c>
      <c r="C15" s="6" t="s">
        <v>8</v>
      </c>
      <c r="D15" s="4" t="s">
        <v>21</v>
      </c>
      <c r="E15" s="13" t="s">
        <v>545</v>
      </c>
      <c r="F15" s="14">
        <v>785.4</v>
      </c>
    </row>
    <row r="16" spans="1:6">
      <c r="A16" s="139" t="s">
        <v>113</v>
      </c>
      <c r="B16" s="139"/>
      <c r="C16" s="139"/>
      <c r="D16" s="4" t="s">
        <v>22</v>
      </c>
      <c r="E16" s="13" t="s">
        <v>155</v>
      </c>
      <c r="F16" s="14">
        <v>887.25</v>
      </c>
    </row>
    <row r="17" spans="1:6">
      <c r="A17" s="158" t="s">
        <v>10</v>
      </c>
      <c r="B17" s="159"/>
      <c r="C17" s="159"/>
      <c r="D17" s="4" t="s">
        <v>23</v>
      </c>
      <c r="E17" s="13" t="s">
        <v>156</v>
      </c>
      <c r="F17" s="14">
        <v>929.25</v>
      </c>
    </row>
    <row r="18" spans="1:6">
      <c r="A18" s="6" t="s">
        <v>123</v>
      </c>
      <c r="B18" s="6">
        <v>0.83</v>
      </c>
      <c r="C18" s="3">
        <v>8861</v>
      </c>
      <c r="D18" s="4" t="s">
        <v>24</v>
      </c>
      <c r="E18" s="13" t="s">
        <v>157</v>
      </c>
      <c r="F18" s="14">
        <v>972.3</v>
      </c>
    </row>
    <row r="19" spans="1:6">
      <c r="A19" s="6" t="s">
        <v>124</v>
      </c>
      <c r="B19" s="6">
        <v>1.2</v>
      </c>
      <c r="C19" s="3">
        <v>9659</v>
      </c>
      <c r="D19" s="4" t="s">
        <v>25</v>
      </c>
      <c r="E19" s="13" t="s">
        <v>158</v>
      </c>
      <c r="F19" s="15" t="s">
        <v>8</v>
      </c>
    </row>
    <row r="20" spans="1:6" ht="12.75" customHeight="1">
      <c r="A20" s="6" t="s">
        <v>11</v>
      </c>
      <c r="B20" s="6">
        <v>1.6</v>
      </c>
      <c r="C20" s="3">
        <v>13106</v>
      </c>
      <c r="D20" s="148" t="s">
        <v>27</v>
      </c>
      <c r="E20" s="148"/>
      <c r="F20" s="148"/>
    </row>
    <row r="21" spans="1:6">
      <c r="A21" s="6" t="s">
        <v>12</v>
      </c>
      <c r="B21" s="6">
        <v>2.1</v>
      </c>
      <c r="C21" s="3">
        <v>16936</v>
      </c>
      <c r="D21" s="148"/>
      <c r="E21" s="148"/>
      <c r="F21" s="148"/>
    </row>
    <row r="22" spans="1:6">
      <c r="A22" s="158" t="s">
        <v>0</v>
      </c>
      <c r="B22" s="158"/>
      <c r="C22" s="158"/>
      <c r="D22" s="4">
        <v>6</v>
      </c>
      <c r="E22" s="14">
        <v>1060.5</v>
      </c>
      <c r="F22" s="4"/>
    </row>
    <row r="23" spans="1:6">
      <c r="A23" s="6" t="s">
        <v>117</v>
      </c>
      <c r="B23" s="6" t="s">
        <v>7</v>
      </c>
      <c r="C23" s="6" t="s">
        <v>8</v>
      </c>
      <c r="D23" s="4">
        <v>9</v>
      </c>
      <c r="E23" s="14">
        <v>1203.3</v>
      </c>
      <c r="F23" s="4"/>
    </row>
    <row r="24" spans="1:6" ht="12.75" customHeight="1">
      <c r="A24" s="6" t="s">
        <v>112</v>
      </c>
      <c r="B24" s="6" t="s">
        <v>7</v>
      </c>
      <c r="C24" s="6" t="s">
        <v>8</v>
      </c>
      <c r="D24" s="149" t="s">
        <v>28</v>
      </c>
      <c r="E24" s="150"/>
      <c r="F24" s="151"/>
    </row>
    <row r="25" spans="1:6">
      <c r="A25" s="6" t="s">
        <v>118</v>
      </c>
      <c r="B25" s="6" t="s">
        <v>7</v>
      </c>
      <c r="C25" s="6" t="s">
        <v>8</v>
      </c>
      <c r="D25" s="163"/>
      <c r="E25" s="164"/>
      <c r="F25" s="165"/>
    </row>
    <row r="26" spans="1:6">
      <c r="A26" s="131" t="s">
        <v>36</v>
      </c>
      <c r="B26" s="132"/>
      <c r="C26" s="133"/>
      <c r="D26" s="4">
        <v>8</v>
      </c>
      <c r="E26" s="14">
        <v>993.3</v>
      </c>
      <c r="F26" s="2"/>
    </row>
    <row r="27" spans="1:6">
      <c r="A27" s="6" t="s">
        <v>37</v>
      </c>
      <c r="B27" s="6" t="s">
        <v>7</v>
      </c>
      <c r="C27" s="6" t="s">
        <v>8</v>
      </c>
      <c r="D27" s="4">
        <v>9</v>
      </c>
      <c r="E27" s="14">
        <v>1052.0999999999999</v>
      </c>
      <c r="F27" s="4"/>
    </row>
    <row r="28" spans="1:6">
      <c r="A28" s="6" t="s">
        <v>38</v>
      </c>
      <c r="B28" s="6" t="s">
        <v>7</v>
      </c>
      <c r="C28" s="6" t="s">
        <v>8</v>
      </c>
      <c r="D28" s="4">
        <v>10</v>
      </c>
      <c r="E28" s="14">
        <v>1212.75</v>
      </c>
      <c r="F28" s="4"/>
    </row>
    <row r="29" spans="1:6">
      <c r="A29" s="155" t="s">
        <v>113</v>
      </c>
      <c r="B29" s="156"/>
      <c r="C29" s="157"/>
      <c r="D29" s="16">
        <v>12</v>
      </c>
      <c r="E29" s="14">
        <v>1367.1</v>
      </c>
      <c r="F29" s="4"/>
    </row>
    <row r="30" spans="1:6">
      <c r="A30" s="131" t="s">
        <v>39</v>
      </c>
      <c r="B30" s="132"/>
      <c r="C30" s="133"/>
      <c r="D30" s="4">
        <v>13</v>
      </c>
      <c r="E30" s="14">
        <v>1423.8</v>
      </c>
      <c r="F30" s="4"/>
    </row>
    <row r="31" spans="1:6" ht="12.75" customHeight="1">
      <c r="A31" s="6" t="s">
        <v>121</v>
      </c>
      <c r="B31" s="6">
        <v>1.4E-2</v>
      </c>
      <c r="C31" s="17">
        <v>124.91</v>
      </c>
      <c r="D31" s="149" t="s">
        <v>29</v>
      </c>
      <c r="E31" s="150"/>
      <c r="F31" s="151"/>
    </row>
    <row r="32" spans="1:6" ht="12.75" customHeight="1">
      <c r="A32" s="6"/>
      <c r="B32" s="6"/>
      <c r="C32" s="17"/>
      <c r="D32" s="152"/>
      <c r="E32" s="153"/>
      <c r="F32" s="154"/>
    </row>
    <row r="33" spans="1:6">
      <c r="A33" s="6"/>
      <c r="B33" s="6"/>
      <c r="C33" s="17"/>
      <c r="D33" s="4" t="s">
        <v>20</v>
      </c>
      <c r="E33" s="4"/>
      <c r="F33" s="4" t="s">
        <v>159</v>
      </c>
    </row>
    <row r="34" spans="1:6">
      <c r="A34" s="131" t="s">
        <v>40</v>
      </c>
      <c r="B34" s="132"/>
      <c r="C34" s="133"/>
      <c r="D34" s="4" t="s">
        <v>21</v>
      </c>
      <c r="E34" s="4"/>
      <c r="F34" s="4">
        <v>1314</v>
      </c>
    </row>
    <row r="35" spans="1:6">
      <c r="A35" s="6" t="s">
        <v>41</v>
      </c>
      <c r="B35" s="7">
        <v>0.72</v>
      </c>
      <c r="C35" s="17">
        <v>8822.4500000000007</v>
      </c>
      <c r="D35" s="4" t="s">
        <v>22</v>
      </c>
      <c r="E35" s="4"/>
      <c r="F35" s="4" t="s">
        <v>160</v>
      </c>
    </row>
    <row r="36" spans="1:6">
      <c r="A36" s="6" t="s">
        <v>42</v>
      </c>
      <c r="B36" s="7">
        <v>0.93</v>
      </c>
      <c r="C36" s="17">
        <v>10295.459999999999</v>
      </c>
      <c r="D36" s="4" t="s">
        <v>23</v>
      </c>
      <c r="E36" s="4"/>
      <c r="F36" s="4" t="s">
        <v>161</v>
      </c>
    </row>
    <row r="37" spans="1:6">
      <c r="A37" s="6" t="s">
        <v>43</v>
      </c>
      <c r="B37" s="7">
        <v>0.36</v>
      </c>
      <c r="C37" s="17">
        <v>3606.8</v>
      </c>
      <c r="D37" s="4" t="s">
        <v>24</v>
      </c>
      <c r="E37" s="4"/>
      <c r="F37" s="4" t="s">
        <v>162</v>
      </c>
    </row>
    <row r="38" spans="1:6">
      <c r="A38" s="6" t="s">
        <v>44</v>
      </c>
      <c r="B38" s="7">
        <v>0.45</v>
      </c>
      <c r="C38" s="17">
        <v>4863.2700000000004</v>
      </c>
      <c r="D38" s="144" t="s">
        <v>30</v>
      </c>
      <c r="E38" s="145"/>
      <c r="F38" s="146"/>
    </row>
    <row r="39" spans="1:6">
      <c r="A39" s="6" t="s">
        <v>45</v>
      </c>
      <c r="B39" s="7">
        <v>0.44</v>
      </c>
      <c r="C39" s="17">
        <v>4218.05</v>
      </c>
      <c r="D39" s="4">
        <v>6</v>
      </c>
      <c r="E39" s="18">
        <v>676.2</v>
      </c>
      <c r="F39" s="4"/>
    </row>
    <row r="40" spans="1:6">
      <c r="A40" s="6" t="s">
        <v>130</v>
      </c>
      <c r="B40" s="7">
        <v>3.5000000000000003E-2</v>
      </c>
      <c r="C40" s="17">
        <v>237.21</v>
      </c>
      <c r="D40" s="4">
        <v>8</v>
      </c>
      <c r="E40" s="18">
        <v>769.65</v>
      </c>
      <c r="F40" s="4"/>
    </row>
    <row r="41" spans="1:6" ht="12.75" customHeight="1">
      <c r="A41" s="6" t="s">
        <v>129</v>
      </c>
      <c r="B41" s="7">
        <v>0.66</v>
      </c>
      <c r="C41" s="17">
        <v>6520.48</v>
      </c>
      <c r="D41" s="149" t="s">
        <v>128</v>
      </c>
      <c r="E41" s="150"/>
      <c r="F41" s="151"/>
    </row>
    <row r="42" spans="1:6" ht="12.75" customHeight="1">
      <c r="A42" s="4" t="s">
        <v>46</v>
      </c>
      <c r="B42" s="19">
        <v>0.35</v>
      </c>
      <c r="C42" s="3">
        <v>2983.68</v>
      </c>
      <c r="D42" s="152"/>
      <c r="E42" s="153"/>
      <c r="F42" s="154"/>
    </row>
    <row r="43" spans="1:6">
      <c r="A43" s="144" t="s">
        <v>50</v>
      </c>
      <c r="B43" s="145"/>
      <c r="C43" s="146"/>
      <c r="D43" s="4" t="s">
        <v>31</v>
      </c>
      <c r="E43" s="14">
        <v>2218.65</v>
      </c>
      <c r="F43" s="4" t="s">
        <v>8</v>
      </c>
    </row>
    <row r="44" spans="1:6" ht="12.75" customHeight="1">
      <c r="A44" s="4" t="s">
        <v>51</v>
      </c>
      <c r="B44" s="4">
        <v>0.53100000000000003</v>
      </c>
      <c r="C44" s="3">
        <v>3648.99</v>
      </c>
      <c r="D44" s="4" t="s">
        <v>32</v>
      </c>
      <c r="E44" s="14">
        <v>2822.4</v>
      </c>
      <c r="F44" s="4" t="s">
        <v>8</v>
      </c>
    </row>
    <row r="45" spans="1:6" ht="12.75" customHeight="1">
      <c r="A45" s="4" t="s">
        <v>52</v>
      </c>
      <c r="B45" s="4">
        <v>0.54700000000000004</v>
      </c>
      <c r="C45" s="3">
        <v>4330.26</v>
      </c>
      <c r="D45" s="4" t="s">
        <v>33</v>
      </c>
      <c r="E45" s="14">
        <v>2849.7</v>
      </c>
      <c r="F45" s="4" t="s">
        <v>8</v>
      </c>
    </row>
    <row r="46" spans="1:6">
      <c r="A46" s="4" t="s">
        <v>133</v>
      </c>
      <c r="B46" s="19">
        <v>0.31</v>
      </c>
      <c r="C46" s="3">
        <v>2740.85</v>
      </c>
      <c r="D46" s="144" t="s">
        <v>34</v>
      </c>
      <c r="E46" s="145"/>
      <c r="F46" s="146"/>
    </row>
    <row r="47" spans="1:6">
      <c r="A47" s="4" t="s">
        <v>53</v>
      </c>
      <c r="B47" s="19">
        <v>0.66</v>
      </c>
      <c r="C47" s="3">
        <v>7591.76</v>
      </c>
      <c r="D47" s="4" t="s">
        <v>148</v>
      </c>
      <c r="E47" s="4"/>
      <c r="F47" s="16">
        <v>976.5</v>
      </c>
    </row>
    <row r="48" spans="1:6">
      <c r="A48" s="4" t="s">
        <v>132</v>
      </c>
      <c r="B48" s="4">
        <v>5.2999999999999999E-2</v>
      </c>
      <c r="C48" s="3">
        <v>525.88</v>
      </c>
      <c r="D48" s="4" t="s">
        <v>150</v>
      </c>
      <c r="E48" s="4"/>
      <c r="F48" s="16">
        <v>926.1</v>
      </c>
    </row>
    <row r="49" spans="1:6">
      <c r="A49" s="4" t="s">
        <v>54</v>
      </c>
      <c r="B49" s="4">
        <v>6.6000000000000003E-2</v>
      </c>
      <c r="C49" s="3">
        <v>649.54999999999995</v>
      </c>
      <c r="D49" s="144" t="s">
        <v>35</v>
      </c>
      <c r="E49" s="145"/>
      <c r="F49" s="146"/>
    </row>
    <row r="50" spans="1:6" ht="12.75" customHeight="1">
      <c r="A50" s="4" t="s">
        <v>131</v>
      </c>
      <c r="B50" s="19">
        <v>9.8000000000000004E-2</v>
      </c>
      <c r="C50" s="3">
        <v>1025.54</v>
      </c>
      <c r="D50" s="4" t="s">
        <v>149</v>
      </c>
      <c r="E50" s="4"/>
      <c r="F50" s="16">
        <v>1592.85</v>
      </c>
    </row>
    <row r="51" spans="1:6">
      <c r="A51" s="4" t="s">
        <v>55</v>
      </c>
      <c r="B51" s="4">
        <v>4.5999999999999999E-2</v>
      </c>
      <c r="C51" s="3">
        <v>446.56</v>
      </c>
      <c r="D51" s="4" t="s">
        <v>151</v>
      </c>
      <c r="E51" s="4"/>
      <c r="F51" s="16">
        <v>1575</v>
      </c>
    </row>
    <row r="52" spans="1:6">
      <c r="A52" s="144" t="s">
        <v>65</v>
      </c>
      <c r="B52" s="145"/>
      <c r="C52" s="146"/>
      <c r="D52" s="160"/>
      <c r="E52" s="161"/>
      <c r="F52" s="162"/>
    </row>
    <row r="53" spans="1:6" ht="12.75" customHeight="1">
      <c r="A53" s="4" t="s">
        <v>66</v>
      </c>
      <c r="B53" s="19">
        <v>0.06</v>
      </c>
      <c r="C53" s="3">
        <v>458.0822</v>
      </c>
      <c r="D53" s="176" t="s">
        <v>127</v>
      </c>
      <c r="E53" s="177"/>
      <c r="F53" s="178"/>
    </row>
    <row r="54" spans="1:6" ht="12.75" customHeight="1">
      <c r="A54" s="4" t="s">
        <v>134</v>
      </c>
      <c r="B54" s="19">
        <v>0.22800000000000001</v>
      </c>
      <c r="C54" s="3">
        <v>2025.5464999999999</v>
      </c>
      <c r="D54" s="179"/>
      <c r="E54" s="180"/>
      <c r="F54" s="181"/>
    </row>
    <row r="55" spans="1:6" ht="12.75" customHeight="1">
      <c r="A55" s="4" t="s">
        <v>67</v>
      </c>
      <c r="B55" s="19">
        <v>0.24099999999999999</v>
      </c>
      <c r="C55" s="3">
        <v>2146.8702000000003</v>
      </c>
      <c r="D55" s="122"/>
      <c r="E55" s="123"/>
      <c r="F55" s="124"/>
    </row>
    <row r="56" spans="1:6" s="1" customFormat="1" ht="12.75" customHeight="1">
      <c r="A56" s="4" t="s">
        <v>68</v>
      </c>
      <c r="B56" s="19">
        <v>0.39700000000000002</v>
      </c>
      <c r="C56" s="3">
        <v>3489.6194</v>
      </c>
      <c r="D56" s="125"/>
      <c r="E56" s="126"/>
      <c r="F56" s="127"/>
    </row>
    <row r="57" spans="1:6" s="1" customFormat="1">
      <c r="A57" s="4" t="s">
        <v>135</v>
      </c>
      <c r="B57" s="19">
        <v>0.42599999999999999</v>
      </c>
      <c r="C57" s="3">
        <v>3735.8512000000001</v>
      </c>
      <c r="D57" s="128"/>
      <c r="E57" s="129"/>
      <c r="F57" s="130"/>
    </row>
    <row r="58" spans="1:6" s="1" customFormat="1">
      <c r="A58" s="4" t="s">
        <v>136</v>
      </c>
      <c r="B58" s="19">
        <v>0.45400000000000001</v>
      </c>
      <c r="C58" s="3">
        <v>4444.759</v>
      </c>
      <c r="D58" s="144" t="s">
        <v>86</v>
      </c>
      <c r="E58" s="145"/>
      <c r="F58" s="146"/>
    </row>
    <row r="59" spans="1:6" s="1" customFormat="1" ht="12.75" customHeight="1">
      <c r="A59" s="4" t="s">
        <v>145</v>
      </c>
      <c r="B59" s="19">
        <v>1.016</v>
      </c>
      <c r="C59" s="3">
        <v>10364.014499999999</v>
      </c>
      <c r="D59" s="168" t="s">
        <v>87</v>
      </c>
      <c r="E59" s="168">
        <v>0.61499999999999999</v>
      </c>
      <c r="F59" s="182">
        <v>6769.55</v>
      </c>
    </row>
    <row r="60" spans="1:6" s="1" customFormat="1">
      <c r="A60" s="144" t="s">
        <v>69</v>
      </c>
      <c r="B60" s="145"/>
      <c r="C60" s="146"/>
      <c r="D60" s="169"/>
      <c r="E60" s="169"/>
      <c r="F60" s="183"/>
    </row>
    <row r="61" spans="1:6" s="1" customFormat="1" ht="12.75" customHeight="1">
      <c r="A61" s="4" t="s">
        <v>70</v>
      </c>
      <c r="B61" s="19">
        <v>0.61199999999999999</v>
      </c>
      <c r="C61" s="3">
        <v>4871.92</v>
      </c>
      <c r="D61" s="140" t="s">
        <v>6</v>
      </c>
      <c r="E61" s="166" t="s">
        <v>15</v>
      </c>
      <c r="F61" s="140" t="s">
        <v>115</v>
      </c>
    </row>
    <row r="62" spans="1:6" s="1" customFormat="1">
      <c r="A62" s="4" t="s">
        <v>137</v>
      </c>
      <c r="B62" s="19">
        <v>0.6</v>
      </c>
      <c r="C62" s="3">
        <v>4810.75</v>
      </c>
      <c r="D62" s="141"/>
      <c r="E62" s="167"/>
      <c r="F62" s="141"/>
    </row>
    <row r="63" spans="1:6" s="1" customFormat="1">
      <c r="A63" s="4" t="s">
        <v>71</v>
      </c>
      <c r="B63" s="19">
        <v>0.23</v>
      </c>
      <c r="C63" s="3">
        <v>1436.76</v>
      </c>
      <c r="D63" s="144" t="s">
        <v>47</v>
      </c>
      <c r="E63" s="145"/>
      <c r="F63" s="146"/>
    </row>
    <row r="64" spans="1:6" s="1" customFormat="1">
      <c r="A64" s="4" t="s">
        <v>72</v>
      </c>
      <c r="B64" s="19">
        <v>0.25</v>
      </c>
      <c r="C64" s="3">
        <v>1679.14</v>
      </c>
      <c r="D64" s="4" t="s">
        <v>48</v>
      </c>
      <c r="E64" s="4">
        <v>5.1999999999999998E-2</v>
      </c>
      <c r="F64" s="3">
        <v>306.68</v>
      </c>
    </row>
    <row r="65" spans="1:7" s="1" customFormat="1">
      <c r="A65" s="4" t="s">
        <v>73</v>
      </c>
      <c r="B65" s="19">
        <v>0.57599999999999996</v>
      </c>
      <c r="C65" s="3">
        <v>4919.58</v>
      </c>
      <c r="D65" s="4" t="s">
        <v>49</v>
      </c>
      <c r="E65" s="4">
        <v>0.153</v>
      </c>
      <c r="F65" s="3">
        <v>1210.3</v>
      </c>
    </row>
    <row r="66" spans="1:7" s="1" customFormat="1">
      <c r="A66" s="144" t="s">
        <v>88</v>
      </c>
      <c r="B66" s="145"/>
      <c r="C66" s="146"/>
      <c r="D66" s="144" t="s">
        <v>56</v>
      </c>
      <c r="E66" s="145"/>
      <c r="F66" s="146"/>
    </row>
    <row r="67" spans="1:7" s="1" customFormat="1">
      <c r="A67" s="4" t="s">
        <v>126</v>
      </c>
      <c r="B67" s="19">
        <v>0.89</v>
      </c>
      <c r="C67" s="24">
        <v>10325.33</v>
      </c>
      <c r="D67" s="6" t="s">
        <v>58</v>
      </c>
      <c r="E67" s="7">
        <v>0.77</v>
      </c>
      <c r="F67" s="5">
        <v>10331</v>
      </c>
    </row>
    <row r="68" spans="1:7" s="1" customFormat="1">
      <c r="A68" s="4" t="s">
        <v>119</v>
      </c>
      <c r="B68" s="19">
        <v>0.95</v>
      </c>
      <c r="C68" s="24">
        <v>16585.810000000001</v>
      </c>
      <c r="D68" s="6" t="s">
        <v>59</v>
      </c>
      <c r="E68" s="7">
        <v>1.1000000000000001</v>
      </c>
      <c r="F68" s="8">
        <v>14390</v>
      </c>
    </row>
    <row r="69" spans="1:7" s="1" customFormat="1">
      <c r="A69" s="4" t="s">
        <v>120</v>
      </c>
      <c r="B69" s="19">
        <v>0.89</v>
      </c>
      <c r="C69" s="24">
        <v>12333</v>
      </c>
      <c r="D69" s="6" t="s">
        <v>57</v>
      </c>
      <c r="E69" s="7">
        <v>1.43</v>
      </c>
      <c r="F69" s="5">
        <v>18073</v>
      </c>
    </row>
    <row r="70" spans="1:7" s="1" customFormat="1">
      <c r="A70" s="144" t="s">
        <v>95</v>
      </c>
      <c r="B70" s="145"/>
      <c r="C70" s="146"/>
      <c r="D70" s="6" t="s">
        <v>111</v>
      </c>
      <c r="E70" s="7" t="s">
        <v>110</v>
      </c>
      <c r="F70" s="8">
        <v>42132.38</v>
      </c>
    </row>
    <row r="71" spans="1:7" s="1" customFormat="1">
      <c r="A71" s="4" t="s">
        <v>96</v>
      </c>
      <c r="B71" s="19">
        <v>0.1</v>
      </c>
      <c r="C71" s="3" t="s">
        <v>153</v>
      </c>
      <c r="D71" s="6" t="s">
        <v>60</v>
      </c>
      <c r="E71" s="7">
        <v>0.93</v>
      </c>
      <c r="F71" s="8">
        <v>9863</v>
      </c>
    </row>
    <row r="72" spans="1:7" s="1" customFormat="1">
      <c r="A72" s="4" t="s">
        <v>97</v>
      </c>
      <c r="B72" s="19">
        <v>0.15</v>
      </c>
      <c r="C72" s="3">
        <v>2138.75</v>
      </c>
      <c r="D72" s="6" t="s">
        <v>61</v>
      </c>
      <c r="E72" s="7">
        <v>1.24</v>
      </c>
      <c r="F72" s="8">
        <v>13155</v>
      </c>
    </row>
    <row r="73" spans="1:7" s="1" customFormat="1">
      <c r="A73" s="4" t="s">
        <v>98</v>
      </c>
      <c r="B73" s="19">
        <v>0.17</v>
      </c>
      <c r="C73" s="3">
        <v>2290.91</v>
      </c>
      <c r="D73" s="6" t="s">
        <v>62</v>
      </c>
      <c r="E73" s="7">
        <v>1.64</v>
      </c>
      <c r="F73" s="8">
        <v>17434</v>
      </c>
    </row>
    <row r="74" spans="1:7" s="1" customFormat="1">
      <c r="A74" s="4" t="s">
        <v>125</v>
      </c>
      <c r="B74" s="19">
        <v>0.6</v>
      </c>
      <c r="C74" s="3">
        <v>10043</v>
      </c>
      <c r="D74" s="4" t="s">
        <v>63</v>
      </c>
      <c r="E74" s="4">
        <v>1.6</v>
      </c>
      <c r="F74" s="10">
        <v>23653</v>
      </c>
    </row>
    <row r="75" spans="1:7" s="1" customFormat="1">
      <c r="A75" s="4" t="s">
        <v>139</v>
      </c>
      <c r="B75" s="19" t="s">
        <v>138</v>
      </c>
      <c r="C75" s="4" t="s">
        <v>152</v>
      </c>
      <c r="D75" s="6" t="s">
        <v>64</v>
      </c>
      <c r="E75" s="6">
        <v>1.93</v>
      </c>
      <c r="F75" s="17">
        <v>20347.37</v>
      </c>
    </row>
    <row r="76" spans="1:7" s="1" customFormat="1">
      <c r="A76" s="144" t="s">
        <v>99</v>
      </c>
      <c r="B76" s="145"/>
      <c r="C76" s="146"/>
      <c r="D76" s="21" t="s">
        <v>154</v>
      </c>
      <c r="E76" s="22" t="s">
        <v>154</v>
      </c>
      <c r="F76" s="23" t="s">
        <v>154</v>
      </c>
      <c r="G76" s="9" t="s">
        <v>154</v>
      </c>
    </row>
    <row r="77" spans="1:7" s="1" customFormat="1">
      <c r="A77" s="4" t="s">
        <v>100</v>
      </c>
      <c r="B77" s="19">
        <v>0.45</v>
      </c>
      <c r="C77" s="3">
        <v>7052</v>
      </c>
      <c r="D77" s="131" t="s">
        <v>74</v>
      </c>
      <c r="E77" s="132"/>
      <c r="F77" s="133"/>
    </row>
    <row r="78" spans="1:7" s="1" customFormat="1">
      <c r="A78" s="4" t="s">
        <v>101</v>
      </c>
      <c r="B78" s="19">
        <v>1.1000000000000001</v>
      </c>
      <c r="C78" s="3">
        <v>15981</v>
      </c>
      <c r="D78" s="6" t="s">
        <v>75</v>
      </c>
      <c r="E78" s="7">
        <v>0.1</v>
      </c>
      <c r="F78" s="17">
        <v>908.37</v>
      </c>
    </row>
    <row r="79" spans="1:7" s="1" customFormat="1">
      <c r="A79" s="144" t="s">
        <v>102</v>
      </c>
      <c r="B79" s="145"/>
      <c r="C79" s="146"/>
      <c r="D79" s="6" t="s">
        <v>76</v>
      </c>
      <c r="E79" s="7">
        <v>0.27</v>
      </c>
      <c r="F79" s="17">
        <v>2690</v>
      </c>
    </row>
    <row r="80" spans="1:7" s="1" customFormat="1">
      <c r="A80" s="4" t="s">
        <v>103</v>
      </c>
      <c r="B80" s="19">
        <v>0.71</v>
      </c>
      <c r="C80" s="3">
        <v>10406</v>
      </c>
      <c r="D80" s="6" t="s">
        <v>77</v>
      </c>
      <c r="E80" s="7">
        <v>0.13</v>
      </c>
      <c r="F80" s="17">
        <v>1364.8</v>
      </c>
    </row>
    <row r="81" spans="1:8" s="1" customFormat="1">
      <c r="A81" s="4" t="s">
        <v>146</v>
      </c>
      <c r="B81" s="19">
        <v>0.6</v>
      </c>
      <c r="C81" s="3">
        <v>7870.69</v>
      </c>
      <c r="D81" s="6" t="s">
        <v>13</v>
      </c>
      <c r="E81" s="7">
        <v>0.19600000000000001</v>
      </c>
      <c r="F81" s="17">
        <v>2240</v>
      </c>
    </row>
    <row r="82" spans="1:8" s="1" customFormat="1">
      <c r="A82" s="4" t="s">
        <v>104</v>
      </c>
      <c r="B82" s="19">
        <v>0.89</v>
      </c>
      <c r="C82" s="3">
        <v>12673.08</v>
      </c>
      <c r="D82" s="6" t="s">
        <v>142</v>
      </c>
      <c r="E82" s="7">
        <v>0.19600000000000001</v>
      </c>
      <c r="F82" s="17">
        <v>1729.5</v>
      </c>
    </row>
    <row r="83" spans="1:8" s="1" customFormat="1">
      <c r="A83" s="25" t="s">
        <v>122</v>
      </c>
      <c r="B83" s="26">
        <v>0.52</v>
      </c>
      <c r="C83" s="27">
        <v>6275.85</v>
      </c>
      <c r="D83" s="6" t="s">
        <v>14</v>
      </c>
      <c r="E83" s="7">
        <v>0.29399999999999998</v>
      </c>
      <c r="F83" s="17">
        <v>3200</v>
      </c>
    </row>
    <row r="84" spans="1:8" s="1" customFormat="1">
      <c r="A84" s="4" t="s">
        <v>147</v>
      </c>
      <c r="B84" s="20">
        <v>0.45</v>
      </c>
      <c r="C84" s="10">
        <v>5040.75</v>
      </c>
      <c r="D84" s="6" t="s">
        <v>143</v>
      </c>
      <c r="E84" s="7">
        <v>0.29399999999999998</v>
      </c>
      <c r="F84" s="17">
        <v>2300</v>
      </c>
    </row>
    <row r="85" spans="1:8" s="1" customFormat="1">
      <c r="A85" s="170" t="s">
        <v>109</v>
      </c>
      <c r="B85" s="171"/>
      <c r="C85" s="172"/>
      <c r="D85" s="131" t="s">
        <v>78</v>
      </c>
      <c r="E85" s="132"/>
      <c r="F85" s="133"/>
    </row>
    <row r="86" spans="1:8" s="1" customFormat="1">
      <c r="A86" s="28" t="s">
        <v>500</v>
      </c>
      <c r="B86" s="29"/>
      <c r="C86" s="3">
        <v>2400</v>
      </c>
      <c r="D86" s="6" t="s">
        <v>79</v>
      </c>
      <c r="E86" s="7">
        <v>0.61</v>
      </c>
      <c r="F86" s="3">
        <v>3500</v>
      </c>
    </row>
    <row r="87" spans="1:8" s="1" customFormat="1">
      <c r="A87" s="30" t="s">
        <v>501</v>
      </c>
      <c r="B87" s="29"/>
      <c r="C87" s="3">
        <v>2500</v>
      </c>
      <c r="D87" s="6" t="s">
        <v>80</v>
      </c>
      <c r="E87" s="7">
        <v>0.7</v>
      </c>
      <c r="F87" s="3">
        <v>4290</v>
      </c>
    </row>
    <row r="88" spans="1:8" s="1" customFormat="1">
      <c r="A88" s="30" t="s">
        <v>502</v>
      </c>
      <c r="B88" s="29"/>
      <c r="C88" s="3">
        <v>2750</v>
      </c>
      <c r="D88" s="6" t="s">
        <v>81</v>
      </c>
      <c r="E88" s="7">
        <v>0.99</v>
      </c>
      <c r="F88" s="3">
        <v>6990</v>
      </c>
      <c r="G88" s="1" t="s">
        <v>154</v>
      </c>
      <c r="H88" s="1" t="s">
        <v>154</v>
      </c>
    </row>
    <row r="89" spans="1:8" s="1" customFormat="1">
      <c r="A89" s="30" t="s">
        <v>503</v>
      </c>
      <c r="B89" s="29"/>
      <c r="C89" s="3">
        <v>2900</v>
      </c>
      <c r="D89" s="6" t="s">
        <v>82</v>
      </c>
      <c r="E89" s="7">
        <v>0.98</v>
      </c>
      <c r="F89" s="3">
        <v>6800</v>
      </c>
    </row>
    <row r="90" spans="1:8" s="1" customFormat="1">
      <c r="A90" s="30" t="s">
        <v>504</v>
      </c>
      <c r="B90" s="29"/>
      <c r="C90" s="3">
        <v>3250</v>
      </c>
      <c r="D90" s="6" t="s">
        <v>83</v>
      </c>
      <c r="E90" s="7">
        <v>0.75</v>
      </c>
      <c r="F90" s="3">
        <v>5400</v>
      </c>
      <c r="G90" s="1" t="s">
        <v>154</v>
      </c>
      <c r="H90" s="1" t="s">
        <v>154</v>
      </c>
    </row>
    <row r="91" spans="1:8" s="1" customFormat="1">
      <c r="A91" s="30" t="s">
        <v>505</v>
      </c>
      <c r="B91" s="29"/>
      <c r="C91" s="3">
        <v>3500</v>
      </c>
      <c r="D91" s="6" t="s">
        <v>84</v>
      </c>
      <c r="E91" s="7">
        <v>1.6</v>
      </c>
      <c r="F91" s="3">
        <v>11500</v>
      </c>
    </row>
    <row r="92" spans="1:8" s="1" customFormat="1" ht="14.25">
      <c r="A92" s="79" t="s">
        <v>496</v>
      </c>
      <c r="B92" s="80"/>
      <c r="C92" s="14">
        <v>3900</v>
      </c>
      <c r="D92" s="6" t="s">
        <v>85</v>
      </c>
      <c r="E92" s="7">
        <v>1.05</v>
      </c>
      <c r="F92" s="3">
        <v>8990</v>
      </c>
    </row>
    <row r="93" spans="1:8" s="1" customFormat="1">
      <c r="A93" s="30" t="s">
        <v>491</v>
      </c>
      <c r="B93" s="80"/>
      <c r="C93" s="14">
        <v>2500</v>
      </c>
      <c r="D93" s="144" t="s">
        <v>89</v>
      </c>
      <c r="E93" s="145"/>
      <c r="F93" s="146"/>
    </row>
    <row r="94" spans="1:8" s="1" customFormat="1">
      <c r="A94" s="30" t="s">
        <v>492</v>
      </c>
      <c r="B94" s="80"/>
      <c r="C94" s="14">
        <v>2500</v>
      </c>
      <c r="D94" s="4" t="s">
        <v>92</v>
      </c>
      <c r="E94" s="19">
        <v>1.381</v>
      </c>
      <c r="F94" s="3">
        <v>6800</v>
      </c>
    </row>
    <row r="95" spans="1:8" s="1" customFormat="1">
      <c r="A95" s="30" t="s">
        <v>493</v>
      </c>
      <c r="B95" s="80"/>
      <c r="C95" s="14">
        <v>2600</v>
      </c>
      <c r="D95" s="4" t="s">
        <v>90</v>
      </c>
      <c r="E95" s="19">
        <v>0.93</v>
      </c>
      <c r="F95" s="3">
        <v>4500</v>
      </c>
    </row>
    <row r="96" spans="1:8" s="1" customFormat="1">
      <c r="A96" s="30" t="s">
        <v>494</v>
      </c>
      <c r="B96" s="80"/>
      <c r="C96" s="14">
        <v>2800</v>
      </c>
      <c r="D96" s="4" t="s">
        <v>91</v>
      </c>
      <c r="E96" s="19">
        <v>1.734</v>
      </c>
      <c r="F96" s="3">
        <v>8560</v>
      </c>
    </row>
    <row r="97" spans="1:6" s="1" customFormat="1">
      <c r="A97" s="30" t="s">
        <v>495</v>
      </c>
      <c r="B97" s="80"/>
      <c r="C97" s="14">
        <v>3000</v>
      </c>
      <c r="D97" s="4" t="s">
        <v>93</v>
      </c>
      <c r="E97" s="4">
        <v>0.22</v>
      </c>
      <c r="F97" s="3">
        <v>1099.23</v>
      </c>
    </row>
    <row r="98" spans="1:6" s="1" customFormat="1" ht="13.5" thickBot="1">
      <c r="A98" s="30" t="s">
        <v>497</v>
      </c>
      <c r="B98" s="80"/>
      <c r="C98" s="14">
        <v>3300</v>
      </c>
      <c r="D98" s="4" t="s">
        <v>94</v>
      </c>
      <c r="E98" s="4">
        <v>1.4</v>
      </c>
      <c r="F98" s="3">
        <v>6900</v>
      </c>
    </row>
    <row r="99" spans="1:6" s="1" customFormat="1">
      <c r="A99" s="30" t="s">
        <v>498</v>
      </c>
      <c r="B99" s="80"/>
      <c r="C99" s="14">
        <v>3800</v>
      </c>
      <c r="D99" s="113"/>
      <c r="E99" s="114"/>
      <c r="F99" s="115"/>
    </row>
    <row r="100" spans="1:6" s="1" customFormat="1">
      <c r="A100" s="30" t="s">
        <v>499</v>
      </c>
      <c r="B100" s="80"/>
      <c r="C100" s="14">
        <v>4400</v>
      </c>
      <c r="D100" s="116"/>
      <c r="E100" s="117"/>
      <c r="F100" s="118"/>
    </row>
    <row r="101" spans="1:6" s="1" customFormat="1" ht="13.5" thickBot="1">
      <c r="A101" s="144" t="s">
        <v>105</v>
      </c>
      <c r="B101" s="145"/>
      <c r="C101" s="146"/>
      <c r="D101" s="119"/>
      <c r="E101" s="120"/>
      <c r="F101" s="121"/>
    </row>
    <row r="102" spans="1:6" s="1" customFormat="1">
      <c r="A102" s="4" t="s">
        <v>106</v>
      </c>
      <c r="B102" s="19">
        <v>5.0000000000000001E-3</v>
      </c>
      <c r="C102" s="3">
        <v>98</v>
      </c>
      <c r="D102"/>
      <c r="E102"/>
      <c r="F102"/>
    </row>
    <row r="103" spans="1:6" s="1" customFormat="1">
      <c r="A103" s="4" t="s">
        <v>141</v>
      </c>
      <c r="B103" s="19">
        <v>1.4999999999999999E-2</v>
      </c>
      <c r="C103" s="3">
        <v>276</v>
      </c>
      <c r="D103"/>
      <c r="E103"/>
      <c r="F103"/>
    </row>
    <row r="104" spans="1:6" s="1" customFormat="1">
      <c r="A104" s="6" t="s">
        <v>107</v>
      </c>
      <c r="B104" s="7">
        <v>3.5000000000000003E-2</v>
      </c>
      <c r="C104" s="17">
        <v>494</v>
      </c>
      <c r="D104"/>
      <c r="E104"/>
      <c r="F104"/>
    </row>
    <row r="105" spans="1:6" s="1" customFormat="1">
      <c r="A105" s="6" t="s">
        <v>140</v>
      </c>
      <c r="B105" s="7">
        <v>0.02</v>
      </c>
      <c r="C105" s="17">
        <v>181.88</v>
      </c>
      <c r="D105"/>
      <c r="E105"/>
      <c r="F105"/>
    </row>
    <row r="106" spans="1:6" s="1" customFormat="1">
      <c r="A106" s="6" t="s">
        <v>108</v>
      </c>
      <c r="B106" s="7">
        <v>0.03</v>
      </c>
      <c r="C106" s="17">
        <v>251.56</v>
      </c>
      <c r="D106"/>
      <c r="E106"/>
      <c r="F106"/>
    </row>
    <row r="107" spans="1:6" s="1" customFormat="1">
      <c r="A107" s="134" t="s">
        <v>563</v>
      </c>
      <c r="B107" s="135"/>
      <c r="C107" s="135"/>
      <c r="D107" s="135"/>
      <c r="E107" s="135"/>
      <c r="F107" s="135"/>
    </row>
    <row r="108" spans="1:6" s="1" customFormat="1">
      <c r="A108" s="135"/>
      <c r="B108" s="135"/>
      <c r="C108" s="135"/>
      <c r="D108" s="135"/>
      <c r="E108" s="135"/>
      <c r="F108" s="135"/>
    </row>
    <row r="109" spans="1:6" s="1" customFormat="1">
      <c r="A109" s="135"/>
      <c r="B109" s="135"/>
      <c r="C109" s="135"/>
      <c r="D109" s="135"/>
      <c r="E109" s="135"/>
      <c r="F109" s="135"/>
    </row>
    <row r="110" spans="1:6" s="1" customFormat="1">
      <c r="A110" s="135"/>
      <c r="B110" s="135"/>
      <c r="C110" s="135"/>
      <c r="D110" s="135"/>
      <c r="E110" s="135"/>
      <c r="F110" s="135"/>
    </row>
    <row r="111" spans="1:6" s="1" customFormat="1">
      <c r="A111" s="135"/>
      <c r="B111" s="135"/>
      <c r="C111" s="135"/>
      <c r="D111" s="135"/>
      <c r="E111" s="135"/>
      <c r="F111" s="135"/>
    </row>
    <row r="112" spans="1:6" s="1" customFormat="1">
      <c r="A112"/>
      <c r="B112"/>
      <c r="C112"/>
      <c r="D112"/>
      <c r="E112"/>
      <c r="F112"/>
    </row>
    <row r="113" spans="1:6" s="1" customFormat="1">
      <c r="A113"/>
      <c r="B113"/>
      <c r="C113"/>
      <c r="D113"/>
      <c r="E113"/>
      <c r="F113"/>
    </row>
    <row r="114" spans="1:6" s="1" customFormat="1">
      <c r="A114"/>
      <c r="B114"/>
      <c r="C114"/>
      <c r="D114"/>
      <c r="E114"/>
      <c r="F114"/>
    </row>
    <row r="115" spans="1:6" s="1" customFormat="1">
      <c r="A115"/>
      <c r="B115"/>
      <c r="C115"/>
      <c r="D115"/>
      <c r="E115"/>
      <c r="F115"/>
    </row>
    <row r="116" spans="1:6" ht="12.75" customHeight="1"/>
    <row r="117" spans="1:6" ht="12" customHeight="1"/>
    <row r="118" spans="1:6" ht="13.5" customHeight="1"/>
    <row r="119" spans="1:6" ht="12.75" customHeight="1"/>
    <row r="120" spans="1:6" ht="12.75" customHeight="1"/>
  </sheetData>
  <mergeCells count="49">
    <mergeCell ref="A1:F6"/>
    <mergeCell ref="D53:F54"/>
    <mergeCell ref="A52:C52"/>
    <mergeCell ref="F59:F60"/>
    <mergeCell ref="A60:C60"/>
    <mergeCell ref="A43:C43"/>
    <mergeCell ref="A101:C101"/>
    <mergeCell ref="A76:C76"/>
    <mergeCell ref="A79:C79"/>
    <mergeCell ref="A85:C85"/>
    <mergeCell ref="A66:C66"/>
    <mergeCell ref="A70:C70"/>
    <mergeCell ref="A29:C29"/>
    <mergeCell ref="A17:C17"/>
    <mergeCell ref="A30:C30"/>
    <mergeCell ref="A34:C34"/>
    <mergeCell ref="A26:C26"/>
    <mergeCell ref="A22:C22"/>
    <mergeCell ref="D12:F13"/>
    <mergeCell ref="D41:F42"/>
    <mergeCell ref="D20:F21"/>
    <mergeCell ref="D31:F32"/>
    <mergeCell ref="D93:F93"/>
    <mergeCell ref="D52:F52"/>
    <mergeCell ref="D24:F25"/>
    <mergeCell ref="E61:E62"/>
    <mergeCell ref="E59:E60"/>
    <mergeCell ref="D59:D60"/>
    <mergeCell ref="D58:F58"/>
    <mergeCell ref="D85:F85"/>
    <mergeCell ref="D66:F66"/>
    <mergeCell ref="D63:F63"/>
    <mergeCell ref="D61:D62"/>
    <mergeCell ref="D99:F101"/>
    <mergeCell ref="D55:F57"/>
    <mergeCell ref="D77:F77"/>
    <mergeCell ref="A107:F111"/>
    <mergeCell ref="A7:A8"/>
    <mergeCell ref="B7:B8"/>
    <mergeCell ref="C7:C8"/>
    <mergeCell ref="A9:C9"/>
    <mergeCell ref="A16:C16"/>
    <mergeCell ref="F61:F62"/>
    <mergeCell ref="D7:D8"/>
    <mergeCell ref="E7:F7"/>
    <mergeCell ref="D38:F38"/>
    <mergeCell ref="D46:F46"/>
    <mergeCell ref="D49:F49"/>
    <mergeCell ref="D9:F9"/>
  </mergeCells>
  <phoneticPr fontId="5" type="noConversion"/>
  <pageMargins left="0.39370078740157483" right="0.19685039370078741" top="0.39370078740157483" bottom="0.39370078740157483" header="0.39" footer="0.51181102362204722"/>
  <pageSetup paperSize="9" scale="99" orientation="portrait" r:id="rId1"/>
  <headerFooter alignWithMargins="0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J83"/>
  <sheetViews>
    <sheetView workbookViewId="0">
      <selection sqref="A1:H2"/>
    </sheetView>
  </sheetViews>
  <sheetFormatPr defaultRowHeight="12.75"/>
  <cols>
    <col min="1" max="1" width="40.7109375" bestFit="1" customWidth="1"/>
    <col min="4" max="4" width="9.140625" customWidth="1"/>
    <col min="5" max="5" width="9.140625" hidden="1" customWidth="1"/>
    <col min="6" max="6" width="4.85546875" hidden="1" customWidth="1"/>
    <col min="7" max="7" width="9.140625" customWidth="1"/>
    <col min="9" max="9" width="9.140625" customWidth="1"/>
  </cols>
  <sheetData>
    <row r="1" spans="1:10" ht="49.5" customHeight="1">
      <c r="A1" s="184" t="s">
        <v>549</v>
      </c>
      <c r="B1" s="185"/>
      <c r="C1" s="185"/>
      <c r="D1" s="185"/>
      <c r="E1" s="185"/>
      <c r="F1" s="185"/>
      <c r="G1" s="185"/>
      <c r="H1" s="186"/>
    </row>
    <row r="2" spans="1:10" ht="102.75" customHeight="1">
      <c r="A2" s="187"/>
      <c r="B2" s="188"/>
      <c r="C2" s="188"/>
      <c r="D2" s="188"/>
      <c r="E2" s="188"/>
      <c r="F2" s="188"/>
      <c r="G2" s="188"/>
      <c r="H2" s="189"/>
    </row>
    <row r="3" spans="1:10" ht="63.75">
      <c r="A3" s="110" t="s">
        <v>164</v>
      </c>
      <c r="B3" s="111" t="s">
        <v>165</v>
      </c>
      <c r="C3" s="110" t="s">
        <v>166</v>
      </c>
      <c r="D3" s="112" t="s">
        <v>167</v>
      </c>
      <c r="E3" s="112" t="s">
        <v>167</v>
      </c>
      <c r="F3" s="112" t="s">
        <v>167</v>
      </c>
      <c r="G3" s="112" t="s">
        <v>168</v>
      </c>
      <c r="H3" s="112" t="s">
        <v>169</v>
      </c>
      <c r="J3" s="62"/>
    </row>
    <row r="4" spans="1:10">
      <c r="A4" s="32" t="s">
        <v>170</v>
      </c>
      <c r="B4" s="33">
        <v>0.52</v>
      </c>
      <c r="C4" s="31" t="s">
        <v>171</v>
      </c>
      <c r="D4" s="34">
        <v>4460.6588000000002</v>
      </c>
      <c r="E4" s="34">
        <f>F4*1.05</f>
        <v>2587.3575000000001</v>
      </c>
      <c r="F4" s="34">
        <v>2464.15</v>
      </c>
      <c r="G4" s="35">
        <f>D4*B4</f>
        <v>2319.5425760000003</v>
      </c>
      <c r="H4" s="36">
        <f>G4*1.18</f>
        <v>2737.06023968</v>
      </c>
    </row>
    <row r="5" spans="1:10">
      <c r="A5" s="32" t="s">
        <v>172</v>
      </c>
      <c r="B5" s="33">
        <v>0.62</v>
      </c>
      <c r="C5" s="31" t="s">
        <v>171</v>
      </c>
      <c r="D5" s="34">
        <v>4430.0568000000003</v>
      </c>
      <c r="E5" s="34">
        <f>F5*1.05</f>
        <v>2604.0525000000002</v>
      </c>
      <c r="F5" s="34">
        <v>2480.0500000000002</v>
      </c>
      <c r="G5" s="35">
        <f>D5*B5</f>
        <v>2746.6352160000001</v>
      </c>
      <c r="H5" s="36">
        <f>G5*1.18</f>
        <v>3241.02955488</v>
      </c>
    </row>
    <row r="6" spans="1:10">
      <c r="A6" s="32" t="s">
        <v>173</v>
      </c>
      <c r="B6" s="33">
        <v>0.78</v>
      </c>
      <c r="C6" s="31" t="s">
        <v>171</v>
      </c>
      <c r="D6" s="34">
        <v>4538.5441000000001</v>
      </c>
      <c r="E6" s="34">
        <f>F6*1.05</f>
        <v>2587.3575000000001</v>
      </c>
      <c r="F6" s="34">
        <v>2464.15</v>
      </c>
      <c r="G6" s="35">
        <f>D6*B6</f>
        <v>3540.064398</v>
      </c>
      <c r="H6" s="36">
        <f>G6*1.18</f>
        <v>4177.2759896399994</v>
      </c>
    </row>
    <row r="7" spans="1:10">
      <c r="A7" s="32" t="s">
        <v>174</v>
      </c>
      <c r="B7" s="33">
        <v>0.57999999999999996</v>
      </c>
      <c r="C7" s="31" t="s">
        <v>171</v>
      </c>
      <c r="D7" s="34">
        <v>4502.6349</v>
      </c>
      <c r="E7" s="34">
        <v>2609.66</v>
      </c>
      <c r="F7" s="34">
        <v>2367.5500000000002</v>
      </c>
      <c r="G7" s="35">
        <f t="shared" ref="G7:G16" si="0">D7*B7</f>
        <v>2611.5282419999999</v>
      </c>
      <c r="H7" s="36">
        <f t="shared" ref="H7:H16" si="1">G7*1.18</f>
        <v>3081.6033255599996</v>
      </c>
    </row>
    <row r="8" spans="1:10">
      <c r="A8" s="32" t="s">
        <v>175</v>
      </c>
      <c r="B8" s="33">
        <v>0.69</v>
      </c>
      <c r="C8" s="31" t="s">
        <v>171</v>
      </c>
      <c r="D8" s="34">
        <v>4285.5212000000001</v>
      </c>
      <c r="E8" s="34">
        <v>2720.1</v>
      </c>
      <c r="F8" s="34">
        <v>2369.85</v>
      </c>
      <c r="G8" s="35">
        <f t="shared" si="0"/>
        <v>2957.0096279999998</v>
      </c>
      <c r="H8" s="36">
        <f t="shared" si="1"/>
        <v>3489.2713610399996</v>
      </c>
    </row>
    <row r="9" spans="1:10">
      <c r="A9" s="32" t="s">
        <v>176</v>
      </c>
      <c r="B9" s="33">
        <v>0.69</v>
      </c>
      <c r="C9" s="31" t="s">
        <v>171</v>
      </c>
      <c r="D9" s="34">
        <v>4962.3176000000003</v>
      </c>
      <c r="E9" s="34">
        <f t="shared" ref="E9:E16" si="2">F9*1.05</f>
        <v>2720.0985000000005</v>
      </c>
      <c r="F9" s="34">
        <v>2590.5700000000002</v>
      </c>
      <c r="G9" s="35">
        <f t="shared" si="0"/>
        <v>3423.9991439999999</v>
      </c>
      <c r="H9" s="36">
        <f t="shared" si="1"/>
        <v>4040.3189899199997</v>
      </c>
    </row>
    <row r="10" spans="1:10">
      <c r="A10" s="32" t="s">
        <v>177</v>
      </c>
      <c r="B10" s="33">
        <v>0.69</v>
      </c>
      <c r="C10" s="31" t="s">
        <v>171</v>
      </c>
      <c r="D10" s="34">
        <v>4156.7253000000001</v>
      </c>
      <c r="E10" s="34">
        <f t="shared" si="2"/>
        <v>2632.35</v>
      </c>
      <c r="F10" s="34">
        <v>2507</v>
      </c>
      <c r="G10" s="35">
        <f t="shared" si="0"/>
        <v>2868.140457</v>
      </c>
      <c r="H10" s="36">
        <f t="shared" si="1"/>
        <v>3384.4057392599998</v>
      </c>
    </row>
    <row r="11" spans="1:10">
      <c r="A11" s="32" t="s">
        <v>178</v>
      </c>
      <c r="B11" s="33">
        <v>0.69</v>
      </c>
      <c r="C11" s="31" t="s">
        <v>171</v>
      </c>
      <c r="D11" s="34">
        <v>4834.8485000000001</v>
      </c>
      <c r="E11" s="34">
        <f t="shared" si="2"/>
        <v>2720.0985000000005</v>
      </c>
      <c r="F11" s="34">
        <v>2590.5700000000002</v>
      </c>
      <c r="G11" s="35">
        <f t="shared" si="0"/>
        <v>3336.0454649999997</v>
      </c>
      <c r="H11" s="36">
        <f t="shared" si="1"/>
        <v>3936.5336486999995</v>
      </c>
    </row>
    <row r="12" spans="1:10">
      <c r="A12" s="32" t="s">
        <v>179</v>
      </c>
      <c r="B12" s="33">
        <v>0.7</v>
      </c>
      <c r="C12" s="31" t="s">
        <v>171</v>
      </c>
      <c r="D12" s="34">
        <v>4445.8072000000002</v>
      </c>
      <c r="E12" s="34">
        <f t="shared" si="2"/>
        <v>2594.7495000000004</v>
      </c>
      <c r="F12" s="34">
        <v>2471.19</v>
      </c>
      <c r="G12" s="35">
        <f t="shared" si="0"/>
        <v>3112.06504</v>
      </c>
      <c r="H12" s="36">
        <f t="shared" si="1"/>
        <v>3672.2367471999996</v>
      </c>
    </row>
    <row r="13" spans="1:10">
      <c r="A13" s="32" t="s">
        <v>180</v>
      </c>
      <c r="B13" s="33">
        <v>0.87</v>
      </c>
      <c r="C13" s="31" t="s">
        <v>171</v>
      </c>
      <c r="D13" s="34">
        <v>4286.8801000000003</v>
      </c>
      <c r="E13" s="34">
        <f t="shared" si="2"/>
        <v>2696.652</v>
      </c>
      <c r="F13" s="34">
        <v>2568.2399999999998</v>
      </c>
      <c r="G13" s="35">
        <f t="shared" si="0"/>
        <v>3729.5856870000002</v>
      </c>
      <c r="H13" s="36">
        <f t="shared" si="1"/>
        <v>4400.9111106600003</v>
      </c>
    </row>
    <row r="14" spans="1:10">
      <c r="A14" s="32" t="s">
        <v>181</v>
      </c>
      <c r="B14" s="33">
        <v>0.86</v>
      </c>
      <c r="C14" s="31" t="s">
        <v>171</v>
      </c>
      <c r="D14" s="34">
        <v>4827.0160999999998</v>
      </c>
      <c r="E14" s="34">
        <f t="shared" si="2"/>
        <v>2728.0050000000001</v>
      </c>
      <c r="F14" s="34">
        <v>2598.1</v>
      </c>
      <c r="G14" s="35">
        <f t="shared" si="0"/>
        <v>4151.2338460000001</v>
      </c>
      <c r="H14" s="36">
        <f t="shared" si="1"/>
        <v>4898.4559382799998</v>
      </c>
    </row>
    <row r="15" spans="1:10">
      <c r="A15" s="32" t="s">
        <v>182</v>
      </c>
      <c r="B15" s="33">
        <v>0.88</v>
      </c>
      <c r="C15" s="31" t="s">
        <v>171</v>
      </c>
      <c r="D15" s="34">
        <v>4589.5403000000006</v>
      </c>
      <c r="E15" s="34">
        <f t="shared" si="2"/>
        <v>2609.6594999999998</v>
      </c>
      <c r="F15" s="34">
        <v>2485.39</v>
      </c>
      <c r="G15" s="35">
        <f t="shared" si="0"/>
        <v>4038.7954640000007</v>
      </c>
      <c r="H15" s="36">
        <f t="shared" si="1"/>
        <v>4765.778647520001</v>
      </c>
    </row>
    <row r="16" spans="1:10">
      <c r="A16" s="32" t="s">
        <v>183</v>
      </c>
      <c r="B16" s="33">
        <v>0.51</v>
      </c>
      <c r="C16" s="31" t="s">
        <v>171</v>
      </c>
      <c r="D16" s="34">
        <v>5814.0590000000002</v>
      </c>
      <c r="E16" s="34">
        <f t="shared" si="2"/>
        <v>2760.0929999999998</v>
      </c>
      <c r="F16" s="34">
        <v>2628.66</v>
      </c>
      <c r="G16" s="35">
        <f t="shared" si="0"/>
        <v>2965.1700900000001</v>
      </c>
      <c r="H16" s="36">
        <f t="shared" si="1"/>
        <v>3498.9007062000001</v>
      </c>
    </row>
    <row r="17" spans="1:8">
      <c r="A17" s="32" t="s">
        <v>184</v>
      </c>
      <c r="B17" s="33">
        <v>0.65</v>
      </c>
      <c r="C17" s="31" t="s">
        <v>171</v>
      </c>
      <c r="D17" s="34">
        <v>4335.8005000000003</v>
      </c>
      <c r="E17" s="34">
        <f t="shared" ref="E17:E43" si="3">F17*1.05</f>
        <v>2587.3575000000001</v>
      </c>
      <c r="F17" s="34">
        <v>2464.15</v>
      </c>
      <c r="G17" s="35">
        <f t="shared" ref="G17:G43" si="4">D17*B17</f>
        <v>2818.2703250000004</v>
      </c>
      <c r="H17" s="36">
        <f t="shared" ref="H17:H43" si="5">G17*1.18</f>
        <v>3325.5589835000005</v>
      </c>
    </row>
    <row r="18" spans="1:8">
      <c r="A18" s="32" t="s">
        <v>185</v>
      </c>
      <c r="B18" s="33">
        <v>0.78</v>
      </c>
      <c r="C18" s="31" t="s">
        <v>171</v>
      </c>
      <c r="D18" s="34">
        <v>4340.9151000000002</v>
      </c>
      <c r="E18" s="34">
        <f t="shared" si="3"/>
        <v>2587.3575000000001</v>
      </c>
      <c r="F18" s="34">
        <v>2464.15</v>
      </c>
      <c r="G18" s="35">
        <f t="shared" si="4"/>
        <v>3385.9137780000001</v>
      </c>
      <c r="H18" s="36">
        <f t="shared" si="5"/>
        <v>3995.3782580399998</v>
      </c>
    </row>
    <row r="19" spans="1:8">
      <c r="A19" s="32" t="s">
        <v>186</v>
      </c>
      <c r="B19" s="33">
        <v>0.98</v>
      </c>
      <c r="C19" s="31" t="s">
        <v>171</v>
      </c>
      <c r="D19" s="34">
        <v>4406.2065000000002</v>
      </c>
      <c r="E19" s="34">
        <f t="shared" si="3"/>
        <v>2574.1485000000002</v>
      </c>
      <c r="F19" s="34">
        <v>2451.5700000000002</v>
      </c>
      <c r="G19" s="35">
        <f t="shared" si="4"/>
        <v>4318.0823700000001</v>
      </c>
      <c r="H19" s="36">
        <f t="shared" si="5"/>
        <v>5095.3371965999995</v>
      </c>
    </row>
    <row r="20" spans="1:8">
      <c r="A20" s="32" t="s">
        <v>187</v>
      </c>
      <c r="B20" s="33">
        <v>0.86</v>
      </c>
      <c r="C20" s="31" t="s">
        <v>171</v>
      </c>
      <c r="D20" s="34">
        <v>4413.6965</v>
      </c>
      <c r="E20" s="34">
        <f t="shared" si="3"/>
        <v>2581.3410000000003</v>
      </c>
      <c r="F20" s="34">
        <v>2458.42</v>
      </c>
      <c r="G20" s="35">
        <f t="shared" si="4"/>
        <v>3795.7789899999998</v>
      </c>
      <c r="H20" s="36">
        <f t="shared" si="5"/>
        <v>4479.0192081999994</v>
      </c>
    </row>
    <row r="21" spans="1:8">
      <c r="A21" s="32" t="s">
        <v>188</v>
      </c>
      <c r="B21" s="33">
        <v>1.08</v>
      </c>
      <c r="C21" s="31" t="s">
        <v>171</v>
      </c>
      <c r="D21" s="34">
        <v>4476.8051000000005</v>
      </c>
      <c r="E21" s="34">
        <f t="shared" si="3"/>
        <v>2569.3920000000003</v>
      </c>
      <c r="F21" s="34">
        <v>2447.04</v>
      </c>
      <c r="G21" s="35">
        <f t="shared" si="4"/>
        <v>4834.9495080000006</v>
      </c>
      <c r="H21" s="36">
        <f t="shared" si="5"/>
        <v>5705.2404194400006</v>
      </c>
    </row>
    <row r="22" spans="1:8">
      <c r="A22" s="32" t="s">
        <v>189</v>
      </c>
      <c r="B22" s="33">
        <v>0.78</v>
      </c>
      <c r="C22" s="31" t="s">
        <v>171</v>
      </c>
      <c r="D22" s="34">
        <v>4419.9667000000009</v>
      </c>
      <c r="E22" s="34">
        <f t="shared" si="3"/>
        <v>2587.3575000000001</v>
      </c>
      <c r="F22" s="34">
        <v>2464.15</v>
      </c>
      <c r="G22" s="35">
        <f t="shared" si="4"/>
        <v>3447.5740260000007</v>
      </c>
      <c r="H22" s="36">
        <f t="shared" si="5"/>
        <v>4068.1373506800005</v>
      </c>
    </row>
    <row r="23" spans="1:8">
      <c r="A23" s="32" t="s">
        <v>190</v>
      </c>
      <c r="B23" s="33">
        <v>0.94</v>
      </c>
      <c r="C23" s="31" t="s">
        <v>171</v>
      </c>
      <c r="D23" s="34">
        <v>4410.4223000000002</v>
      </c>
      <c r="E23" s="34">
        <f t="shared" si="3"/>
        <v>2576.3429999999998</v>
      </c>
      <c r="F23" s="34">
        <v>2453.66</v>
      </c>
      <c r="G23" s="35">
        <f t="shared" si="4"/>
        <v>4145.7969620000003</v>
      </c>
      <c r="H23" s="36">
        <f t="shared" si="5"/>
        <v>4892.0404151600005</v>
      </c>
    </row>
    <row r="24" spans="1:8">
      <c r="A24" s="32" t="s">
        <v>191</v>
      </c>
      <c r="B24" s="33">
        <v>1.17</v>
      </c>
      <c r="C24" s="31" t="s">
        <v>171</v>
      </c>
      <c r="D24" s="34">
        <v>4514.5226000000002</v>
      </c>
      <c r="E24" s="34">
        <f t="shared" si="3"/>
        <v>2587.3575000000001</v>
      </c>
      <c r="F24" s="34">
        <v>2464.15</v>
      </c>
      <c r="G24" s="35">
        <f t="shared" si="4"/>
        <v>5281.9914419999996</v>
      </c>
      <c r="H24" s="36">
        <f t="shared" si="5"/>
        <v>6232.7499015599988</v>
      </c>
    </row>
    <row r="25" spans="1:8">
      <c r="A25" s="32" t="s">
        <v>192</v>
      </c>
      <c r="B25" s="33">
        <v>1.04</v>
      </c>
      <c r="C25" s="31" t="s">
        <v>171</v>
      </c>
      <c r="D25" s="34">
        <v>4671.6628000000001</v>
      </c>
      <c r="E25" s="34">
        <f t="shared" si="3"/>
        <v>2587.3575000000001</v>
      </c>
      <c r="F25" s="34">
        <v>2464.15</v>
      </c>
      <c r="G25" s="35">
        <f t="shared" si="4"/>
        <v>4858.5293120000006</v>
      </c>
      <c r="H25" s="36">
        <f t="shared" si="5"/>
        <v>5733.0645881600003</v>
      </c>
    </row>
    <row r="26" spans="1:8">
      <c r="A26" s="32" t="s">
        <v>193</v>
      </c>
      <c r="B26" s="33">
        <v>1.3</v>
      </c>
      <c r="C26" s="31" t="s">
        <v>171</v>
      </c>
      <c r="D26" s="34">
        <v>4579.931700000001</v>
      </c>
      <c r="E26" s="34">
        <f t="shared" si="3"/>
        <v>2587.3575000000001</v>
      </c>
      <c r="F26" s="34">
        <v>2464.15</v>
      </c>
      <c r="G26" s="35">
        <f t="shared" si="4"/>
        <v>5953.9112100000011</v>
      </c>
      <c r="H26" s="36">
        <f t="shared" si="5"/>
        <v>7025.6152278000009</v>
      </c>
    </row>
    <row r="27" spans="1:8">
      <c r="A27" s="32" t="s">
        <v>194</v>
      </c>
      <c r="B27" s="33">
        <v>0.91</v>
      </c>
      <c r="C27" s="31" t="s">
        <v>171</v>
      </c>
      <c r="D27" s="34">
        <v>4553.8236999999999</v>
      </c>
      <c r="E27" s="34">
        <f t="shared" si="3"/>
        <v>2587.3575000000001</v>
      </c>
      <c r="F27" s="34">
        <v>2464.15</v>
      </c>
      <c r="G27" s="35">
        <f t="shared" si="4"/>
        <v>4143.9795670000003</v>
      </c>
      <c r="H27" s="36">
        <f t="shared" si="5"/>
        <v>4889.8958890599997</v>
      </c>
    </row>
    <row r="28" spans="1:8">
      <c r="A28" s="32" t="s">
        <v>195</v>
      </c>
      <c r="B28" s="33">
        <v>1.0900000000000001</v>
      </c>
      <c r="C28" s="31" t="s">
        <v>171</v>
      </c>
      <c r="D28" s="34">
        <v>4552.1973000000007</v>
      </c>
      <c r="E28" s="34">
        <f t="shared" si="3"/>
        <v>2592.1035000000002</v>
      </c>
      <c r="F28" s="34">
        <v>2468.67</v>
      </c>
      <c r="G28" s="35">
        <f t="shared" si="4"/>
        <v>4961.8950570000015</v>
      </c>
      <c r="H28" s="36">
        <f t="shared" si="5"/>
        <v>5855.0361672600011</v>
      </c>
    </row>
    <row r="29" spans="1:8">
      <c r="A29" s="32" t="s">
        <v>196</v>
      </c>
      <c r="B29" s="33">
        <v>1.37</v>
      </c>
      <c r="C29" s="31" t="s">
        <v>171</v>
      </c>
      <c r="D29" s="34">
        <v>4645.7581</v>
      </c>
      <c r="E29" s="34">
        <f t="shared" si="3"/>
        <v>2577.9075000000003</v>
      </c>
      <c r="F29" s="34">
        <v>2455.15</v>
      </c>
      <c r="G29" s="35">
        <f t="shared" si="4"/>
        <v>6364.6885970000003</v>
      </c>
      <c r="H29" s="36">
        <f t="shared" si="5"/>
        <v>7510.3325444599996</v>
      </c>
    </row>
    <row r="30" spans="1:8">
      <c r="A30" s="32" t="s">
        <v>197</v>
      </c>
      <c r="B30" s="33">
        <v>1.1599999999999999</v>
      </c>
      <c r="C30" s="31" t="s">
        <v>171</v>
      </c>
      <c r="D30" s="34">
        <v>4940.3826000000008</v>
      </c>
      <c r="E30" s="34">
        <f t="shared" si="3"/>
        <v>2609.6594999999998</v>
      </c>
      <c r="F30" s="34">
        <v>2485.39</v>
      </c>
      <c r="G30" s="35">
        <f t="shared" si="4"/>
        <v>5730.8438160000005</v>
      </c>
      <c r="H30" s="36">
        <f t="shared" si="5"/>
        <v>6762.3957028800005</v>
      </c>
    </row>
    <row r="31" spans="1:8">
      <c r="A31" s="32" t="s">
        <v>198</v>
      </c>
      <c r="B31" s="33">
        <v>1.45</v>
      </c>
      <c r="C31" s="31" t="s">
        <v>171</v>
      </c>
      <c r="D31" s="34">
        <v>5014.1804999999995</v>
      </c>
      <c r="E31" s="34">
        <f t="shared" si="3"/>
        <v>2609.6594999999998</v>
      </c>
      <c r="F31" s="34">
        <v>2485.39</v>
      </c>
      <c r="G31" s="35">
        <f t="shared" si="4"/>
        <v>7270.5617249999987</v>
      </c>
      <c r="H31" s="36">
        <f t="shared" si="5"/>
        <v>8579.2628354999979</v>
      </c>
    </row>
    <row r="32" spans="1:8">
      <c r="A32" s="32" t="s">
        <v>199</v>
      </c>
      <c r="B32" s="33">
        <v>1.25</v>
      </c>
      <c r="C32" s="31" t="s">
        <v>171</v>
      </c>
      <c r="D32" s="34">
        <v>3707.0943699249997</v>
      </c>
      <c r="E32" s="34">
        <f t="shared" si="3"/>
        <v>2583.21</v>
      </c>
      <c r="F32" s="34">
        <v>2460.1999999999998</v>
      </c>
      <c r="G32" s="35">
        <f t="shared" si="4"/>
        <v>4633.8679624062497</v>
      </c>
      <c r="H32" s="36">
        <f t="shared" si="5"/>
        <v>5467.9641956393743</v>
      </c>
    </row>
    <row r="33" spans="1:8">
      <c r="A33" s="32" t="s">
        <v>200</v>
      </c>
      <c r="B33" s="33">
        <v>1.57</v>
      </c>
      <c r="C33" s="31" t="s">
        <v>171</v>
      </c>
      <c r="D33" s="34">
        <v>3689.3940928750008</v>
      </c>
      <c r="E33" s="34">
        <f t="shared" si="3"/>
        <v>2570.8724999999999</v>
      </c>
      <c r="F33" s="34">
        <v>2448.4499999999998</v>
      </c>
      <c r="G33" s="35">
        <f t="shared" si="4"/>
        <v>5792.3487258137511</v>
      </c>
      <c r="H33" s="36">
        <f t="shared" si="5"/>
        <v>6834.9714964602263</v>
      </c>
    </row>
    <row r="34" spans="1:8">
      <c r="A34" s="32" t="s">
        <v>201</v>
      </c>
      <c r="B34" s="33">
        <v>1.04</v>
      </c>
      <c r="C34" s="31" t="s">
        <v>171</v>
      </c>
      <c r="D34" s="34">
        <v>3713.0537001500002</v>
      </c>
      <c r="E34" s="34">
        <f t="shared" si="3"/>
        <v>2587.3575000000001</v>
      </c>
      <c r="F34" s="34">
        <v>2464.15</v>
      </c>
      <c r="G34" s="35">
        <f t="shared" si="4"/>
        <v>3861.5758481560001</v>
      </c>
      <c r="H34" s="36">
        <f t="shared" si="5"/>
        <v>4556.6595008240802</v>
      </c>
    </row>
    <row r="35" spans="1:8">
      <c r="A35" s="32" t="s">
        <v>202</v>
      </c>
      <c r="B35" s="33">
        <v>1.33</v>
      </c>
      <c r="C35" s="31" t="s">
        <v>171</v>
      </c>
      <c r="D35" s="34">
        <v>3825.27889</v>
      </c>
      <c r="E35" s="34">
        <f t="shared" si="3"/>
        <v>2665.5615000000003</v>
      </c>
      <c r="F35" s="34">
        <v>2538.63</v>
      </c>
      <c r="G35" s="35">
        <f t="shared" si="4"/>
        <v>5087.6209237000003</v>
      </c>
      <c r="H35" s="36">
        <f t="shared" si="5"/>
        <v>6003.392689966</v>
      </c>
    </row>
    <row r="36" spans="1:8">
      <c r="A36" s="32" t="s">
        <v>203</v>
      </c>
      <c r="B36" s="33">
        <v>1.33</v>
      </c>
      <c r="C36" s="31" t="s">
        <v>171</v>
      </c>
      <c r="D36" s="34">
        <v>3701.8814369250003</v>
      </c>
      <c r="E36" s="34">
        <f t="shared" si="3"/>
        <v>2579.5769999999998</v>
      </c>
      <c r="F36" s="34">
        <v>2456.7399999999998</v>
      </c>
      <c r="G36" s="35">
        <f t="shared" si="4"/>
        <v>4923.502311110251</v>
      </c>
      <c r="H36" s="36">
        <f t="shared" si="5"/>
        <v>5809.7327271100958</v>
      </c>
    </row>
    <row r="37" spans="1:8">
      <c r="A37" s="32" t="s">
        <v>204</v>
      </c>
      <c r="B37" s="33">
        <v>1.67</v>
      </c>
      <c r="C37" s="31" t="s">
        <v>171</v>
      </c>
      <c r="D37" s="34">
        <v>3685.2474416250002</v>
      </c>
      <c r="E37" s="34">
        <f t="shared" si="3"/>
        <v>2567.9850000000001</v>
      </c>
      <c r="F37" s="34">
        <v>2445.6999999999998</v>
      </c>
      <c r="G37" s="35">
        <f t="shared" si="4"/>
        <v>6154.3632275137497</v>
      </c>
      <c r="H37" s="36">
        <f t="shared" si="5"/>
        <v>7262.1486084662247</v>
      </c>
    </row>
    <row r="38" spans="1:8">
      <c r="A38" s="32" t="s">
        <v>205</v>
      </c>
      <c r="B38" s="33">
        <v>1.1100000000000001</v>
      </c>
      <c r="C38" s="31" t="s">
        <v>171</v>
      </c>
      <c r="D38" s="34">
        <v>3696.3130766749996</v>
      </c>
      <c r="E38" s="34">
        <f t="shared" si="3"/>
        <v>2575.692</v>
      </c>
      <c r="F38" s="34">
        <v>2453.04</v>
      </c>
      <c r="G38" s="35">
        <f t="shared" si="4"/>
        <v>4102.9075151092502</v>
      </c>
      <c r="H38" s="36">
        <f t="shared" si="5"/>
        <v>4841.4308678289153</v>
      </c>
    </row>
    <row r="39" spans="1:8">
      <c r="A39" s="32" t="s">
        <v>206</v>
      </c>
      <c r="B39" s="33">
        <v>1.4</v>
      </c>
      <c r="C39" s="31" t="s">
        <v>171</v>
      </c>
      <c r="D39" s="34">
        <v>3723.6432279999999</v>
      </c>
      <c r="E39" s="34">
        <f t="shared" si="3"/>
        <v>2594.7495000000004</v>
      </c>
      <c r="F39" s="34">
        <v>2471.19</v>
      </c>
      <c r="G39" s="35">
        <f t="shared" si="4"/>
        <v>5213.1005191999993</v>
      </c>
      <c r="H39" s="36">
        <f t="shared" si="5"/>
        <v>6151.4586126559989</v>
      </c>
    </row>
    <row r="40" spans="1:8">
      <c r="A40" s="32" t="s">
        <v>207</v>
      </c>
      <c r="B40" s="33">
        <v>1.76</v>
      </c>
      <c r="C40" s="31" t="s">
        <v>171</v>
      </c>
      <c r="D40" s="34">
        <v>3579.0694744749994</v>
      </c>
      <c r="E40" s="34">
        <f t="shared" si="3"/>
        <v>2494.002</v>
      </c>
      <c r="F40" s="34">
        <v>2375.2399999999998</v>
      </c>
      <c r="G40" s="35">
        <f t="shared" si="4"/>
        <v>6299.1622750759989</v>
      </c>
      <c r="H40" s="36">
        <f t="shared" si="5"/>
        <v>7433.0114845896787</v>
      </c>
    </row>
    <row r="41" spans="1:8">
      <c r="A41" s="32" t="s">
        <v>208</v>
      </c>
      <c r="B41" s="33">
        <v>1.76</v>
      </c>
      <c r="C41" s="31" t="s">
        <v>171</v>
      </c>
      <c r="D41" s="34">
        <v>3702.4939290000002</v>
      </c>
      <c r="E41" s="34">
        <f t="shared" si="3"/>
        <v>2580.0075000000002</v>
      </c>
      <c r="F41" s="34">
        <v>2457.15</v>
      </c>
      <c r="G41" s="35">
        <f t="shared" si="4"/>
        <v>6516.3893150400008</v>
      </c>
      <c r="H41" s="36">
        <f t="shared" si="5"/>
        <v>7689.3393917472004</v>
      </c>
    </row>
    <row r="42" spans="1:8">
      <c r="A42" s="32" t="s">
        <v>209</v>
      </c>
      <c r="B42" s="33">
        <v>1.17</v>
      </c>
      <c r="C42" s="31" t="s">
        <v>171</v>
      </c>
      <c r="D42" s="34">
        <v>3713.0537001500002</v>
      </c>
      <c r="E42" s="34">
        <f t="shared" si="3"/>
        <v>2587.3575000000001</v>
      </c>
      <c r="F42" s="34">
        <v>2464.15</v>
      </c>
      <c r="G42" s="35">
        <f t="shared" si="4"/>
        <v>4344.2728291755002</v>
      </c>
      <c r="H42" s="36">
        <f t="shared" si="5"/>
        <v>5126.2419384270897</v>
      </c>
    </row>
    <row r="43" spans="1:8">
      <c r="A43" s="32" t="s">
        <v>210</v>
      </c>
      <c r="B43" s="33">
        <v>1.4</v>
      </c>
      <c r="C43" s="31" t="s">
        <v>171</v>
      </c>
      <c r="D43" s="34">
        <v>3847.7724754750002</v>
      </c>
      <c r="E43" s="34">
        <f t="shared" si="3"/>
        <v>2681.2379999999998</v>
      </c>
      <c r="F43" s="34">
        <v>2553.56</v>
      </c>
      <c r="G43" s="35">
        <f t="shared" si="4"/>
        <v>5386.8814656650002</v>
      </c>
      <c r="H43" s="36">
        <f t="shared" si="5"/>
        <v>6356.5201294847002</v>
      </c>
    </row>
    <row r="44" spans="1:8">
      <c r="A44" s="32" t="s">
        <v>211</v>
      </c>
      <c r="B44" s="33">
        <v>1.48</v>
      </c>
      <c r="C44" s="31" t="s">
        <v>171</v>
      </c>
      <c r="D44" s="34">
        <v>3774.5900047</v>
      </c>
      <c r="E44" s="34">
        <f t="shared" ref="E44:E57" si="6">F44*1.05</f>
        <v>2630.25</v>
      </c>
      <c r="F44" s="34">
        <v>2505</v>
      </c>
      <c r="G44" s="35">
        <f t="shared" ref="G44:G57" si="7">D44*B44</f>
        <v>5586.3932069559996</v>
      </c>
      <c r="H44" s="36">
        <f t="shared" ref="H44:H57" si="8">G44*1.18</f>
        <v>6591.9439842080792</v>
      </c>
    </row>
    <row r="45" spans="1:8">
      <c r="A45" s="32" t="s">
        <v>212</v>
      </c>
      <c r="B45" s="33">
        <v>1.48</v>
      </c>
      <c r="C45" s="31" t="s">
        <v>171</v>
      </c>
      <c r="D45" s="34">
        <v>3774.5900047</v>
      </c>
      <c r="E45" s="34">
        <f t="shared" si="6"/>
        <v>2630.25</v>
      </c>
      <c r="F45" s="34">
        <v>2505</v>
      </c>
      <c r="G45" s="35">
        <f t="shared" si="7"/>
        <v>5586.3932069559996</v>
      </c>
      <c r="H45" s="36">
        <f t="shared" si="8"/>
        <v>6591.9439842080792</v>
      </c>
    </row>
    <row r="46" spans="1:8">
      <c r="A46" s="32" t="s">
        <v>213</v>
      </c>
      <c r="B46" s="33">
        <v>1.48</v>
      </c>
      <c r="C46" s="31" t="s">
        <v>171</v>
      </c>
      <c r="D46" s="34">
        <v>3774.5900047</v>
      </c>
      <c r="E46" s="34">
        <f t="shared" si="6"/>
        <v>2630.25</v>
      </c>
      <c r="F46" s="34">
        <v>2505</v>
      </c>
      <c r="G46" s="35">
        <f t="shared" si="7"/>
        <v>5586.3932069559996</v>
      </c>
      <c r="H46" s="36">
        <f t="shared" si="8"/>
        <v>6591.9439842080792</v>
      </c>
    </row>
    <row r="47" spans="1:8">
      <c r="A47" s="32" t="s">
        <v>214</v>
      </c>
      <c r="B47" s="33">
        <v>1.46</v>
      </c>
      <c r="C47" s="31" t="s">
        <v>171</v>
      </c>
      <c r="D47" s="34">
        <v>3834.1833069500003</v>
      </c>
      <c r="E47" s="34">
        <f t="shared" si="6"/>
        <v>2580.27</v>
      </c>
      <c r="F47" s="34">
        <v>2457.4</v>
      </c>
      <c r="G47" s="35">
        <f t="shared" si="7"/>
        <v>5597.9076281470007</v>
      </c>
      <c r="H47" s="36">
        <f t="shared" si="8"/>
        <v>6605.5310012134605</v>
      </c>
    </row>
    <row r="48" spans="1:8">
      <c r="A48" s="32" t="s">
        <v>215</v>
      </c>
      <c r="B48" s="33">
        <v>1.48</v>
      </c>
      <c r="C48" s="31" t="s">
        <v>171</v>
      </c>
      <c r="D48" s="34">
        <v>3774.5900047</v>
      </c>
      <c r="E48" s="34">
        <f t="shared" si="6"/>
        <v>2630.25</v>
      </c>
      <c r="F48" s="34">
        <v>2505</v>
      </c>
      <c r="G48" s="35">
        <f t="shared" si="7"/>
        <v>5586.3932069559996</v>
      </c>
      <c r="H48" s="36">
        <f t="shared" si="8"/>
        <v>6591.9439842080792</v>
      </c>
    </row>
    <row r="49" spans="1:8">
      <c r="A49" s="32" t="s">
        <v>216</v>
      </c>
      <c r="B49" s="33">
        <v>1.85</v>
      </c>
      <c r="C49" s="31" t="s">
        <v>171</v>
      </c>
      <c r="D49" s="34">
        <v>3808.4724000000006</v>
      </c>
      <c r="E49" s="34">
        <f t="shared" si="6"/>
        <v>2630.25</v>
      </c>
      <c r="F49" s="34">
        <v>2505</v>
      </c>
      <c r="G49" s="35">
        <f t="shared" si="7"/>
        <v>7045.6739400000015</v>
      </c>
      <c r="H49" s="36">
        <f t="shared" si="8"/>
        <v>8313.8952492000008</v>
      </c>
    </row>
    <row r="50" spans="1:8">
      <c r="A50" s="32" t="s">
        <v>217</v>
      </c>
      <c r="B50" s="33">
        <v>1.84</v>
      </c>
      <c r="C50" s="31" t="s">
        <v>171</v>
      </c>
      <c r="D50" s="34">
        <v>3795.0981570250001</v>
      </c>
      <c r="E50" s="34">
        <f t="shared" si="6"/>
        <v>2644.53</v>
      </c>
      <c r="F50" s="34">
        <v>2518.6</v>
      </c>
      <c r="G50" s="35">
        <f t="shared" si="7"/>
        <v>6982.9806089260001</v>
      </c>
      <c r="H50" s="36">
        <f t="shared" si="8"/>
        <v>8239.9171185326795</v>
      </c>
    </row>
    <row r="51" spans="1:8">
      <c r="A51" s="32" t="s">
        <v>218</v>
      </c>
      <c r="B51" s="33">
        <v>1.84</v>
      </c>
      <c r="C51" s="31" t="s">
        <v>171</v>
      </c>
      <c r="D51" s="34">
        <v>4175.1292999999996</v>
      </c>
      <c r="E51" s="34">
        <f t="shared" si="6"/>
        <v>2644.53</v>
      </c>
      <c r="F51" s="34">
        <v>2518.6</v>
      </c>
      <c r="G51" s="35">
        <f t="shared" si="7"/>
        <v>7682.2379119999996</v>
      </c>
      <c r="H51" s="36">
        <f t="shared" si="8"/>
        <v>9065.0407361599991</v>
      </c>
    </row>
    <row r="52" spans="1:8">
      <c r="A52" s="32" t="s">
        <v>219</v>
      </c>
      <c r="B52" s="33">
        <v>1.85</v>
      </c>
      <c r="C52" s="31" t="s">
        <v>171</v>
      </c>
      <c r="D52" s="34">
        <v>3652.8324764250001</v>
      </c>
      <c r="E52" s="34">
        <f t="shared" si="6"/>
        <v>2545.3995</v>
      </c>
      <c r="F52" s="34">
        <v>2424.19</v>
      </c>
      <c r="G52" s="35">
        <f t="shared" si="7"/>
        <v>6757.7400813862505</v>
      </c>
      <c r="H52" s="36">
        <f t="shared" si="8"/>
        <v>7974.1332960357749</v>
      </c>
    </row>
    <row r="53" spans="1:8">
      <c r="A53" s="32" t="s">
        <v>220</v>
      </c>
      <c r="B53" s="33">
        <v>1.83</v>
      </c>
      <c r="C53" s="31" t="s">
        <v>171</v>
      </c>
      <c r="D53" s="34">
        <v>3692.7469566000004</v>
      </c>
      <c r="E53" s="34">
        <f t="shared" si="6"/>
        <v>2573.2139999999999</v>
      </c>
      <c r="F53" s="34">
        <v>2450.6799999999998</v>
      </c>
      <c r="G53" s="35">
        <f t="shared" si="7"/>
        <v>6757.726930578001</v>
      </c>
      <c r="H53" s="36">
        <f t="shared" si="8"/>
        <v>7974.1177780820408</v>
      </c>
    </row>
    <row r="54" spans="1:8">
      <c r="A54" s="32" t="s">
        <v>221</v>
      </c>
      <c r="B54" s="33">
        <v>1.1499999999999999</v>
      </c>
      <c r="C54" s="31" t="s">
        <v>171</v>
      </c>
      <c r="D54" s="34">
        <v>3643.3070261250004</v>
      </c>
      <c r="E54" s="34">
        <f t="shared" si="6"/>
        <v>2538.7635</v>
      </c>
      <c r="F54" s="34">
        <v>2417.87</v>
      </c>
      <c r="G54" s="35">
        <f t="shared" si="7"/>
        <v>4189.80308004375</v>
      </c>
      <c r="H54" s="36">
        <f t="shared" si="8"/>
        <v>4943.9676344516247</v>
      </c>
    </row>
    <row r="55" spans="1:8">
      <c r="A55" s="32" t="s">
        <v>222</v>
      </c>
      <c r="B55" s="33">
        <v>1.1499999999999999</v>
      </c>
      <c r="C55" s="31" t="s">
        <v>171</v>
      </c>
      <c r="D55" s="34">
        <v>3643.3070261250004</v>
      </c>
      <c r="E55" s="34">
        <f t="shared" si="6"/>
        <v>2538.7635</v>
      </c>
      <c r="F55" s="34">
        <v>2417.87</v>
      </c>
      <c r="G55" s="35">
        <f t="shared" si="7"/>
        <v>4189.80308004375</v>
      </c>
      <c r="H55" s="36">
        <f t="shared" si="8"/>
        <v>4943.9676344516247</v>
      </c>
    </row>
    <row r="56" spans="1:8">
      <c r="A56" s="32" t="s">
        <v>223</v>
      </c>
      <c r="B56" s="33">
        <v>1.85</v>
      </c>
      <c r="C56" s="31" t="s">
        <v>171</v>
      </c>
      <c r="D56" s="34">
        <v>3531.0631005750001</v>
      </c>
      <c r="E56" s="34">
        <f t="shared" si="6"/>
        <v>2460.5490000000004</v>
      </c>
      <c r="F56" s="34">
        <v>2343.38</v>
      </c>
      <c r="G56" s="35">
        <f t="shared" si="7"/>
        <v>6532.4667360637504</v>
      </c>
      <c r="H56" s="36">
        <f t="shared" si="8"/>
        <v>7708.3107485552255</v>
      </c>
    </row>
    <row r="57" spans="1:8">
      <c r="A57" s="32" t="s">
        <v>224</v>
      </c>
      <c r="B57" s="33">
        <v>1.84</v>
      </c>
      <c r="C57" s="31" t="s">
        <v>171</v>
      </c>
      <c r="D57" s="34">
        <v>3795.0981570250001</v>
      </c>
      <c r="E57" s="34">
        <f t="shared" si="6"/>
        <v>2644.53</v>
      </c>
      <c r="F57" s="34">
        <v>2518.6</v>
      </c>
      <c r="G57" s="35">
        <f t="shared" si="7"/>
        <v>6982.9806089260001</v>
      </c>
      <c r="H57" s="36">
        <f t="shared" si="8"/>
        <v>8239.9171185326795</v>
      </c>
    </row>
    <row r="58" spans="1:8">
      <c r="A58" s="32" t="s">
        <v>225</v>
      </c>
      <c r="B58" s="33">
        <v>1.49</v>
      </c>
      <c r="C58" s="31" t="s">
        <v>171</v>
      </c>
      <c r="D58" s="34">
        <v>3693.1150579999999</v>
      </c>
      <c r="E58" s="34">
        <f t="shared" ref="E58:E69" si="9">F58*1.05</f>
        <v>2573.4660000000003</v>
      </c>
      <c r="F58" s="34">
        <v>2450.92</v>
      </c>
      <c r="G58" s="35">
        <f t="shared" ref="G58:G66" si="10">D58*B58</f>
        <v>5502.7414364199994</v>
      </c>
      <c r="H58" s="36">
        <f t="shared" ref="H58:H66" si="11">G58*1.18</f>
        <v>6493.2348949755988</v>
      </c>
    </row>
    <row r="59" spans="1:8">
      <c r="A59" s="32" t="s">
        <v>226</v>
      </c>
      <c r="B59" s="33">
        <v>1.86</v>
      </c>
      <c r="C59" s="31" t="s">
        <v>171</v>
      </c>
      <c r="D59" s="34">
        <v>3698.0634869999999</v>
      </c>
      <c r="E59" s="34">
        <f t="shared" si="9"/>
        <v>2576.9205000000002</v>
      </c>
      <c r="F59" s="34">
        <v>2454.21</v>
      </c>
      <c r="G59" s="35">
        <f t="shared" si="10"/>
        <v>6878.3980858200002</v>
      </c>
      <c r="H59" s="36">
        <f t="shared" si="11"/>
        <v>8116.5097412675996</v>
      </c>
    </row>
    <row r="60" spans="1:8">
      <c r="A60" s="32" t="s">
        <v>227</v>
      </c>
      <c r="B60" s="33">
        <v>1.24</v>
      </c>
      <c r="C60" s="31" t="s">
        <v>171</v>
      </c>
      <c r="D60" s="34">
        <v>3698.0634869999999</v>
      </c>
      <c r="E60" s="34">
        <f t="shared" si="9"/>
        <v>2576.9205000000002</v>
      </c>
      <c r="F60" s="34">
        <v>2454.21</v>
      </c>
      <c r="G60" s="35">
        <f t="shared" si="10"/>
        <v>4585.5987238799999</v>
      </c>
      <c r="H60" s="36">
        <f t="shared" si="11"/>
        <v>5411.0064941783994</v>
      </c>
    </row>
    <row r="61" spans="1:8">
      <c r="A61" s="32" t="s">
        <v>228</v>
      </c>
      <c r="B61" s="33">
        <v>1.51</v>
      </c>
      <c r="C61" s="31" t="s">
        <v>171</v>
      </c>
      <c r="D61" s="34">
        <v>3831.7308589250006</v>
      </c>
      <c r="E61" s="34">
        <f t="shared" si="9"/>
        <v>2670.0554999999999</v>
      </c>
      <c r="F61" s="34">
        <v>2542.91</v>
      </c>
      <c r="G61" s="35">
        <f t="shared" si="10"/>
        <v>5785.9135969767513</v>
      </c>
      <c r="H61" s="36">
        <f t="shared" si="11"/>
        <v>6827.3780444325657</v>
      </c>
    </row>
    <row r="62" spans="1:8">
      <c r="A62" s="32" t="s">
        <v>229</v>
      </c>
      <c r="B62" s="33">
        <v>1.51</v>
      </c>
      <c r="C62" s="31" t="s">
        <v>171</v>
      </c>
      <c r="D62" s="34">
        <v>3708.1251089500001</v>
      </c>
      <c r="E62" s="34">
        <f t="shared" si="9"/>
        <v>2583.9344999999998</v>
      </c>
      <c r="F62" s="34">
        <v>2460.89</v>
      </c>
      <c r="G62" s="35">
        <f t="shared" si="10"/>
        <v>5599.2689145145005</v>
      </c>
      <c r="H62" s="36">
        <f t="shared" si="11"/>
        <v>6607.1373191271105</v>
      </c>
    </row>
    <row r="63" spans="1:8">
      <c r="A63" s="32" t="s">
        <v>230</v>
      </c>
      <c r="B63" s="33">
        <v>1.89</v>
      </c>
      <c r="C63" s="31" t="s">
        <v>171</v>
      </c>
      <c r="D63" s="34">
        <v>3826.660096825</v>
      </c>
      <c r="E63" s="34">
        <f t="shared" si="9"/>
        <v>2666.5275000000001</v>
      </c>
      <c r="F63" s="34">
        <v>2539.5500000000002</v>
      </c>
      <c r="G63" s="35">
        <f t="shared" si="10"/>
        <v>7232.3875829992494</v>
      </c>
      <c r="H63" s="36">
        <f t="shared" si="11"/>
        <v>8534.2173479391131</v>
      </c>
    </row>
    <row r="64" spans="1:8">
      <c r="A64" s="32" t="s">
        <v>231</v>
      </c>
      <c r="B64" s="33">
        <v>1.89</v>
      </c>
      <c r="C64" s="31" t="s">
        <v>171</v>
      </c>
      <c r="D64" s="34">
        <v>3703.2202128999998</v>
      </c>
      <c r="E64" s="34">
        <f t="shared" si="9"/>
        <v>2580.5115000000001</v>
      </c>
      <c r="F64" s="34">
        <v>2457.63</v>
      </c>
      <c r="G64" s="35">
        <f t="shared" si="10"/>
        <v>6999.0862023809996</v>
      </c>
      <c r="H64" s="36">
        <f t="shared" si="11"/>
        <v>8258.921718809579</v>
      </c>
    </row>
    <row r="65" spans="1:8">
      <c r="A65" s="32" t="s">
        <v>232</v>
      </c>
      <c r="B65" s="33">
        <v>1.53</v>
      </c>
      <c r="C65" s="31" t="s">
        <v>171</v>
      </c>
      <c r="D65" s="34">
        <v>3722.7450165</v>
      </c>
      <c r="E65" s="34">
        <f t="shared" si="9"/>
        <v>2594.1195000000002</v>
      </c>
      <c r="F65" s="34">
        <v>2470.59</v>
      </c>
      <c r="G65" s="35">
        <f t="shared" si="10"/>
        <v>5695.7998752450003</v>
      </c>
      <c r="H65" s="36">
        <f t="shared" si="11"/>
        <v>6721.0438527891001</v>
      </c>
    </row>
    <row r="66" spans="1:8">
      <c r="A66" s="32" t="s">
        <v>233</v>
      </c>
      <c r="B66" s="33">
        <v>1.94</v>
      </c>
      <c r="C66" s="31" t="s">
        <v>171</v>
      </c>
      <c r="D66" s="34">
        <v>3669.9709579999999</v>
      </c>
      <c r="E66" s="34">
        <f t="shared" si="9"/>
        <v>2557.3485000000001</v>
      </c>
      <c r="F66" s="34">
        <v>2435.5700000000002</v>
      </c>
      <c r="G66" s="35">
        <f t="shared" si="10"/>
        <v>7119.7436585199994</v>
      </c>
      <c r="H66" s="36">
        <f t="shared" si="11"/>
        <v>8401.2975170535992</v>
      </c>
    </row>
    <row r="67" spans="1:8">
      <c r="A67" s="32" t="s">
        <v>234</v>
      </c>
      <c r="B67" s="33">
        <v>1.56</v>
      </c>
      <c r="C67" s="31" t="s">
        <v>171</v>
      </c>
      <c r="D67" s="34">
        <v>3747.5736763500004</v>
      </c>
      <c r="E67" s="34">
        <f t="shared" si="9"/>
        <v>2673.5940000000005</v>
      </c>
      <c r="F67" s="34">
        <v>2546.2800000000002</v>
      </c>
      <c r="G67" s="35">
        <f t="shared" ref="G67:G75" si="12">D67*B67</f>
        <v>5846.2149351060007</v>
      </c>
      <c r="H67" s="36">
        <f t="shared" ref="H67:H75" si="13">G67*1.18</f>
        <v>6898.5336234250808</v>
      </c>
    </row>
    <row r="68" spans="1:8">
      <c r="A68" s="32" t="s">
        <v>235</v>
      </c>
      <c r="B68" s="33">
        <v>1.56</v>
      </c>
      <c r="C68" s="31" t="s">
        <v>171</v>
      </c>
      <c r="D68" s="34">
        <v>3626.6804700000007</v>
      </c>
      <c r="E68" s="34">
        <f t="shared" si="9"/>
        <v>2587.3469999999998</v>
      </c>
      <c r="F68" s="34">
        <v>2464.14</v>
      </c>
      <c r="G68" s="35">
        <f t="shared" si="12"/>
        <v>5657.6215332000011</v>
      </c>
      <c r="H68" s="36">
        <f t="shared" si="13"/>
        <v>6675.9934091760006</v>
      </c>
    </row>
    <row r="69" spans="1:8">
      <c r="A69" s="32" t="s">
        <v>236</v>
      </c>
      <c r="B69" s="33">
        <v>1.96</v>
      </c>
      <c r="C69" s="31" t="s">
        <v>171</v>
      </c>
      <c r="D69" s="34">
        <v>3728.4566497500005</v>
      </c>
      <c r="E69" s="34">
        <f t="shared" si="9"/>
        <v>2659.9545000000003</v>
      </c>
      <c r="F69" s="34">
        <v>2533.29</v>
      </c>
      <c r="G69" s="35">
        <f t="shared" si="12"/>
        <v>7307.7750335100009</v>
      </c>
      <c r="H69" s="36">
        <f t="shared" si="13"/>
        <v>8623.1745395418002</v>
      </c>
    </row>
    <row r="70" spans="1:8">
      <c r="A70" s="32" t="s">
        <v>237</v>
      </c>
      <c r="B70" s="33">
        <v>1.96</v>
      </c>
      <c r="C70" s="31" t="s">
        <v>171</v>
      </c>
      <c r="D70" s="34">
        <v>3600.0068947499999</v>
      </c>
      <c r="E70" s="34">
        <v>2568.3200000000002</v>
      </c>
      <c r="F70" s="34">
        <v>2533.29</v>
      </c>
      <c r="G70" s="35">
        <f t="shared" si="12"/>
        <v>7056.0135137099996</v>
      </c>
      <c r="H70" s="36">
        <f t="shared" si="13"/>
        <v>8326.0959461777984</v>
      </c>
    </row>
    <row r="71" spans="1:8">
      <c r="A71" s="32" t="s">
        <v>238</v>
      </c>
      <c r="B71" s="33">
        <v>1.3</v>
      </c>
      <c r="C71" s="31" t="s">
        <v>171</v>
      </c>
      <c r="D71" s="34">
        <v>3626.7036141000003</v>
      </c>
      <c r="E71" s="34">
        <f t="shared" ref="E71:E77" si="14">F71*1.05</f>
        <v>2587.3575000000001</v>
      </c>
      <c r="F71" s="34">
        <v>2464.15</v>
      </c>
      <c r="G71" s="35">
        <f t="shared" si="12"/>
        <v>4714.7146983300008</v>
      </c>
      <c r="H71" s="36">
        <f t="shared" si="13"/>
        <v>5563.3633440294007</v>
      </c>
    </row>
    <row r="72" spans="1:8">
      <c r="A72" s="32" t="s">
        <v>239</v>
      </c>
      <c r="B72" s="33">
        <v>1.56</v>
      </c>
      <c r="C72" s="31" t="s">
        <v>171</v>
      </c>
      <c r="D72" s="34">
        <v>3384.9017720000002</v>
      </c>
      <c r="E72" s="34">
        <f t="shared" si="14"/>
        <v>2414.8634999999999</v>
      </c>
      <c r="F72" s="34">
        <v>2299.87</v>
      </c>
      <c r="G72" s="35">
        <f t="shared" si="12"/>
        <v>5280.4467643200005</v>
      </c>
      <c r="H72" s="36">
        <f t="shared" si="13"/>
        <v>6230.9271818976003</v>
      </c>
    </row>
    <row r="73" spans="1:8">
      <c r="A73" s="32" t="s">
        <v>240</v>
      </c>
      <c r="B73" s="33">
        <v>1.56</v>
      </c>
      <c r="C73" s="31" t="s">
        <v>171</v>
      </c>
      <c r="D73" s="34">
        <v>3505.7988357000008</v>
      </c>
      <c r="E73" s="34">
        <f t="shared" si="14"/>
        <v>2501.1105000000002</v>
      </c>
      <c r="F73" s="34">
        <v>2382.0100000000002</v>
      </c>
      <c r="G73" s="35">
        <f t="shared" si="12"/>
        <v>5469.0461836920013</v>
      </c>
      <c r="H73" s="36">
        <f t="shared" si="13"/>
        <v>6453.4744967565612</v>
      </c>
    </row>
    <row r="74" spans="1:8">
      <c r="A74" s="32" t="s">
        <v>241</v>
      </c>
      <c r="B74" s="33">
        <v>1.96</v>
      </c>
      <c r="C74" s="31" t="s">
        <v>171</v>
      </c>
      <c r="D74" s="34">
        <v>3367.6517028000003</v>
      </c>
      <c r="E74" s="34">
        <f t="shared" si="14"/>
        <v>2402.547</v>
      </c>
      <c r="F74" s="34">
        <v>2288.14</v>
      </c>
      <c r="G74" s="35">
        <f t="shared" si="12"/>
        <v>6600.5973374880004</v>
      </c>
      <c r="H74" s="36">
        <f t="shared" si="13"/>
        <v>7788.7048582358402</v>
      </c>
    </row>
    <row r="75" spans="1:8">
      <c r="A75" s="32" t="s">
        <v>242</v>
      </c>
      <c r="B75" s="33">
        <v>1.96</v>
      </c>
      <c r="C75" s="31" t="s">
        <v>171</v>
      </c>
      <c r="D75" s="34">
        <v>3487.9040380000001</v>
      </c>
      <c r="E75" s="34">
        <f t="shared" si="14"/>
        <v>2488.3425000000002</v>
      </c>
      <c r="F75" s="34">
        <v>2369.85</v>
      </c>
      <c r="G75" s="35">
        <f t="shared" si="12"/>
        <v>6836.2919144799998</v>
      </c>
      <c r="H75" s="36">
        <f t="shared" si="13"/>
        <v>8066.8244590863997</v>
      </c>
    </row>
    <row r="76" spans="1:8">
      <c r="A76" s="32" t="s">
        <v>243</v>
      </c>
      <c r="B76" s="33">
        <v>1.64</v>
      </c>
      <c r="C76" s="31" t="s">
        <v>171</v>
      </c>
      <c r="D76" s="34">
        <v>3743.0181459999999</v>
      </c>
      <c r="E76" s="34">
        <f t="shared" si="14"/>
        <v>2670.3389999999999</v>
      </c>
      <c r="F76" s="34">
        <v>2543.1799999999998</v>
      </c>
      <c r="G76" s="35">
        <f t="shared" ref="G76:G82" si="15">D76*B76</f>
        <v>6138.5497594399994</v>
      </c>
      <c r="H76" s="36">
        <f t="shared" ref="H76:H82" si="16">G76*1.18</f>
        <v>7243.4887161391989</v>
      </c>
    </row>
    <row r="77" spans="1:8">
      <c r="A77" s="32" t="s">
        <v>244</v>
      </c>
      <c r="B77" s="33">
        <v>1.64</v>
      </c>
      <c r="C77" s="31" t="s">
        <v>171</v>
      </c>
      <c r="D77" s="34">
        <v>3501.5171772000003</v>
      </c>
      <c r="E77" s="34">
        <f t="shared" si="14"/>
        <v>2498.0549999999998</v>
      </c>
      <c r="F77" s="34">
        <v>2379.1</v>
      </c>
      <c r="G77" s="35">
        <f t="shared" si="15"/>
        <v>5742.4881706080005</v>
      </c>
      <c r="H77" s="36">
        <f t="shared" si="16"/>
        <v>6776.1360413174398</v>
      </c>
    </row>
    <row r="78" spans="1:8">
      <c r="A78" s="32" t="s">
        <v>245</v>
      </c>
      <c r="B78" s="33">
        <v>1.64</v>
      </c>
      <c r="C78" s="31" t="s">
        <v>171</v>
      </c>
      <c r="D78" s="34">
        <v>3614.0504040000001</v>
      </c>
      <c r="E78" s="34">
        <v>2578.34</v>
      </c>
      <c r="F78" s="34">
        <v>2461.14</v>
      </c>
      <c r="G78" s="35">
        <f t="shared" si="15"/>
        <v>5927.0426625599994</v>
      </c>
      <c r="H78" s="36">
        <f t="shared" si="16"/>
        <v>6993.9103418207987</v>
      </c>
    </row>
    <row r="79" spans="1:8">
      <c r="A79" s="32" t="s">
        <v>246</v>
      </c>
      <c r="B79" s="33">
        <v>2.06</v>
      </c>
      <c r="C79" s="31" t="s">
        <v>171</v>
      </c>
      <c r="D79" s="34">
        <v>3484.5178357500004</v>
      </c>
      <c r="E79" s="34">
        <f>F79*1.05</f>
        <v>2485.9275000000002</v>
      </c>
      <c r="F79" s="34">
        <v>2367.5500000000002</v>
      </c>
      <c r="G79" s="35">
        <f t="shared" si="15"/>
        <v>7178.1067416450005</v>
      </c>
      <c r="H79" s="36">
        <f t="shared" si="16"/>
        <v>8470.1659551410994</v>
      </c>
    </row>
    <row r="80" spans="1:8">
      <c r="A80" s="38" t="s">
        <v>247</v>
      </c>
      <c r="B80" s="39">
        <v>2.06</v>
      </c>
      <c r="C80" s="37" t="s">
        <v>171</v>
      </c>
      <c r="D80" s="34">
        <v>3596.515993</v>
      </c>
      <c r="E80" s="40">
        <v>2565.8200000000002</v>
      </c>
      <c r="F80" s="40">
        <v>2449.1999999999998</v>
      </c>
      <c r="G80" s="41">
        <f t="shared" si="15"/>
        <v>7408.8229455800001</v>
      </c>
      <c r="H80" s="42">
        <f t="shared" si="16"/>
        <v>8742.4110757843991</v>
      </c>
    </row>
    <row r="81" spans="1:8">
      <c r="A81" s="38" t="s">
        <v>248</v>
      </c>
      <c r="B81" s="39">
        <v>1.37</v>
      </c>
      <c r="C81" s="37" t="s">
        <v>171</v>
      </c>
      <c r="D81" s="34">
        <v>3613.4552699999999</v>
      </c>
      <c r="E81" s="40">
        <f>F81*1.05</f>
        <v>2577.9075000000003</v>
      </c>
      <c r="F81" s="40">
        <v>2455.15</v>
      </c>
      <c r="G81" s="41">
        <f t="shared" si="15"/>
        <v>4950.4337199000001</v>
      </c>
      <c r="H81" s="42">
        <f t="shared" si="16"/>
        <v>5841.5117894819996</v>
      </c>
    </row>
    <row r="82" spans="1:8">
      <c r="A82" s="32" t="s">
        <v>249</v>
      </c>
      <c r="B82" s="33">
        <v>2.06</v>
      </c>
      <c r="C82" s="31" t="s">
        <v>171</v>
      </c>
      <c r="D82" s="34">
        <v>3484.5178357500004</v>
      </c>
      <c r="E82" s="34">
        <f>F82*1.05</f>
        <v>2485.9275000000002</v>
      </c>
      <c r="F82" s="34">
        <v>2367.5500000000002</v>
      </c>
      <c r="G82" s="35">
        <f t="shared" si="15"/>
        <v>7178.1067416450005</v>
      </c>
      <c r="H82" s="36">
        <f t="shared" si="16"/>
        <v>8470.1659551410994</v>
      </c>
    </row>
    <row r="83" spans="1:8" ht="45.75" customHeight="1">
      <c r="A83" s="190" t="s">
        <v>551</v>
      </c>
      <c r="B83" s="191"/>
      <c r="C83" s="191"/>
      <c r="D83" s="191"/>
      <c r="E83" s="191"/>
      <c r="F83" s="191"/>
      <c r="G83" s="191"/>
      <c r="H83" s="191"/>
    </row>
  </sheetData>
  <mergeCells count="2">
    <mergeCell ref="A1:H2"/>
    <mergeCell ref="A83:H83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sqref="A1:I1"/>
    </sheetView>
  </sheetViews>
  <sheetFormatPr defaultRowHeight="12.75"/>
  <cols>
    <col min="2" max="2" width="38.85546875" customWidth="1"/>
    <col min="6" max="7" width="9.140625" hidden="1" customWidth="1"/>
    <col min="8" max="8" width="8.85546875" customWidth="1"/>
  </cols>
  <sheetData>
    <row r="1" spans="1:9" ht="159.75" customHeight="1">
      <c r="A1" s="196" t="s">
        <v>550</v>
      </c>
      <c r="B1" s="197"/>
      <c r="C1" s="197"/>
      <c r="D1" s="197"/>
      <c r="E1" s="197"/>
      <c r="F1" s="197"/>
      <c r="G1" s="197"/>
      <c r="H1" s="197"/>
      <c r="I1" s="198"/>
    </row>
    <row r="2" spans="1:9" ht="36.75" customHeight="1">
      <c r="A2" s="192" t="s">
        <v>546</v>
      </c>
      <c r="B2" s="193"/>
      <c r="C2" s="194"/>
      <c r="D2" s="193"/>
      <c r="E2" s="193"/>
      <c r="F2" s="193"/>
      <c r="G2" s="195"/>
      <c r="H2" s="195"/>
      <c r="I2" s="195"/>
    </row>
    <row r="3" spans="1:9" ht="38.25">
      <c r="A3" s="106" t="s">
        <v>163</v>
      </c>
      <c r="B3" s="106" t="s">
        <v>164</v>
      </c>
      <c r="C3" s="107" t="s">
        <v>165</v>
      </c>
      <c r="D3" s="106" t="s">
        <v>166</v>
      </c>
      <c r="E3" s="108" t="s">
        <v>167</v>
      </c>
      <c r="F3" s="108" t="s">
        <v>167</v>
      </c>
      <c r="G3" s="109"/>
      <c r="H3" s="108" t="s">
        <v>168</v>
      </c>
      <c r="I3" s="108" t="s">
        <v>169</v>
      </c>
    </row>
    <row r="4" spans="1:9">
      <c r="A4" s="44" t="s">
        <v>250</v>
      </c>
      <c r="B4" s="45" t="s">
        <v>251</v>
      </c>
      <c r="C4" s="46">
        <v>0.2</v>
      </c>
      <c r="D4" s="44" t="s">
        <v>171</v>
      </c>
      <c r="E4" s="47">
        <v>3529.43525</v>
      </c>
      <c r="F4" s="47">
        <f>G4*1.1</f>
        <v>2349.1490000000003</v>
      </c>
      <c r="G4" s="47">
        <v>2135.59</v>
      </c>
      <c r="H4" s="35">
        <f>E4*C4</f>
        <v>705.88705000000004</v>
      </c>
      <c r="I4" s="36">
        <f>H4*1.18</f>
        <v>832.94671900000003</v>
      </c>
    </row>
    <row r="5" spans="1:9">
      <c r="A5" s="44" t="s">
        <v>252</v>
      </c>
      <c r="B5" s="45" t="s">
        <v>253</v>
      </c>
      <c r="C5" s="46">
        <v>0.127</v>
      </c>
      <c r="D5" s="44" t="s">
        <v>171</v>
      </c>
      <c r="E5" s="47">
        <v>3529.43525</v>
      </c>
      <c r="F5" s="47">
        <f t="shared" ref="F5:F19" si="0">G5*1.1</f>
        <v>2349.1490000000003</v>
      </c>
      <c r="G5" s="47">
        <v>2135.59</v>
      </c>
      <c r="H5" s="35">
        <f t="shared" ref="H5:H19" si="1">E5*C5</f>
        <v>448.23827675000001</v>
      </c>
      <c r="I5" s="36">
        <f t="shared" ref="I5:I19" si="2">H5*1.18</f>
        <v>528.92116656500002</v>
      </c>
    </row>
    <row r="6" spans="1:9">
      <c r="A6" s="44" t="s">
        <v>254</v>
      </c>
      <c r="B6" s="45" t="s">
        <v>255</v>
      </c>
      <c r="C6" s="46">
        <v>0.26500000000000001</v>
      </c>
      <c r="D6" s="44" t="s">
        <v>171</v>
      </c>
      <c r="E6" s="47">
        <v>3529.43525</v>
      </c>
      <c r="F6" s="47">
        <f t="shared" si="0"/>
        <v>2349.1490000000003</v>
      </c>
      <c r="G6" s="47">
        <v>2135.59</v>
      </c>
      <c r="H6" s="35">
        <f>E6*C6</f>
        <v>935.30034125000009</v>
      </c>
      <c r="I6" s="36">
        <f t="shared" si="2"/>
        <v>1103.654402675</v>
      </c>
    </row>
    <row r="7" spans="1:9">
      <c r="A7" s="44" t="s">
        <v>256</v>
      </c>
      <c r="B7" s="45" t="s">
        <v>257</v>
      </c>
      <c r="C7" s="46">
        <v>0.33100000000000002</v>
      </c>
      <c r="D7" s="44" t="s">
        <v>171</v>
      </c>
      <c r="E7" s="47">
        <v>3529.43525</v>
      </c>
      <c r="F7" s="47">
        <f t="shared" si="0"/>
        <v>2349.1490000000003</v>
      </c>
      <c r="G7" s="47">
        <v>2135.59</v>
      </c>
      <c r="H7" s="35">
        <f t="shared" si="1"/>
        <v>1168.2430677500001</v>
      </c>
      <c r="I7" s="36">
        <f t="shared" si="2"/>
        <v>1378.5268199450002</v>
      </c>
    </row>
    <row r="8" spans="1:9">
      <c r="A8" s="44" t="s">
        <v>258</v>
      </c>
      <c r="B8" s="45" t="s">
        <v>259</v>
      </c>
      <c r="C8" s="46">
        <v>0.39800000000000002</v>
      </c>
      <c r="D8" s="44" t="s">
        <v>171</v>
      </c>
      <c r="E8" s="47">
        <v>3529.43525</v>
      </c>
      <c r="F8" s="47">
        <f t="shared" si="0"/>
        <v>2349.1490000000003</v>
      </c>
      <c r="G8" s="47">
        <v>2135.59</v>
      </c>
      <c r="H8" s="35">
        <f>E8*C8</f>
        <v>1404.7152295000001</v>
      </c>
      <c r="I8" s="36">
        <f t="shared" si="2"/>
        <v>1657.56397081</v>
      </c>
    </row>
    <row r="9" spans="1:9">
      <c r="A9" s="48" t="s">
        <v>260</v>
      </c>
      <c r="B9" s="49" t="s">
        <v>261</v>
      </c>
      <c r="C9" s="50">
        <v>0.40600000000000003</v>
      </c>
      <c r="D9" s="48" t="s">
        <v>171</v>
      </c>
      <c r="E9" s="51">
        <v>3151.2788640134995</v>
      </c>
      <c r="F9" s="52">
        <f t="shared" si="0"/>
        <v>2349.1490000000003</v>
      </c>
      <c r="G9" s="52">
        <v>2135.59</v>
      </c>
      <c r="H9" s="53">
        <f t="shared" si="1"/>
        <v>1279.419218789481</v>
      </c>
      <c r="I9" s="54">
        <f t="shared" si="2"/>
        <v>1509.7146781715874</v>
      </c>
    </row>
    <row r="10" spans="1:9">
      <c r="A10" s="48" t="s">
        <v>262</v>
      </c>
      <c r="B10" s="49" t="s">
        <v>263</v>
      </c>
      <c r="C10" s="50">
        <v>0.54300000000000004</v>
      </c>
      <c r="D10" s="48" t="s">
        <v>171</v>
      </c>
      <c r="E10" s="51">
        <v>3151.2788640134995</v>
      </c>
      <c r="F10" s="52">
        <f t="shared" si="0"/>
        <v>2349.1490000000003</v>
      </c>
      <c r="G10" s="52">
        <v>2135.59</v>
      </c>
      <c r="H10" s="53">
        <f t="shared" si="1"/>
        <v>1711.1444231593302</v>
      </c>
      <c r="I10" s="54">
        <v>1900</v>
      </c>
    </row>
    <row r="11" spans="1:9">
      <c r="A11" s="48" t="s">
        <v>264</v>
      </c>
      <c r="B11" s="49" t="s">
        <v>265</v>
      </c>
      <c r="C11" s="50">
        <v>0.67900000000000005</v>
      </c>
      <c r="D11" s="48" t="s">
        <v>171</v>
      </c>
      <c r="E11" s="51">
        <v>3151.2788640134995</v>
      </c>
      <c r="F11" s="52">
        <f t="shared" si="0"/>
        <v>2349.1490000000003</v>
      </c>
      <c r="G11" s="52">
        <v>2135.59</v>
      </c>
      <c r="H11" s="53">
        <f t="shared" si="1"/>
        <v>2139.7183486651661</v>
      </c>
      <c r="I11" s="54">
        <f t="shared" si="2"/>
        <v>2524.8676514248959</v>
      </c>
    </row>
    <row r="12" spans="1:9">
      <c r="A12" s="48" t="s">
        <v>266</v>
      </c>
      <c r="B12" s="49" t="s">
        <v>267</v>
      </c>
      <c r="C12" s="50">
        <v>0.81499999999999995</v>
      </c>
      <c r="D12" s="48" t="s">
        <v>171</v>
      </c>
      <c r="E12" s="51">
        <v>3151.2788640134995</v>
      </c>
      <c r="F12" s="52">
        <f t="shared" si="0"/>
        <v>2349.1490000000003</v>
      </c>
      <c r="G12" s="52">
        <v>2135.59</v>
      </c>
      <c r="H12" s="53">
        <f t="shared" si="1"/>
        <v>2568.2922741710017</v>
      </c>
      <c r="I12" s="54">
        <f t="shared" si="2"/>
        <v>3030.5848835217821</v>
      </c>
    </row>
    <row r="13" spans="1:9">
      <c r="A13" s="44" t="s">
        <v>268</v>
      </c>
      <c r="B13" s="45" t="s">
        <v>269</v>
      </c>
      <c r="C13" s="46">
        <v>0.14599999999999999</v>
      </c>
      <c r="D13" s="44" t="s">
        <v>171</v>
      </c>
      <c r="E13" s="47">
        <v>3529.43525</v>
      </c>
      <c r="F13" s="47">
        <f t="shared" si="0"/>
        <v>2349.1490000000003</v>
      </c>
      <c r="G13" s="47">
        <v>2135.59</v>
      </c>
      <c r="H13" s="35">
        <f t="shared" si="1"/>
        <v>515.29754649999995</v>
      </c>
      <c r="I13" s="36">
        <f t="shared" si="2"/>
        <v>608.0511048699999</v>
      </c>
    </row>
    <row r="14" spans="1:9">
      <c r="A14" s="44" t="s">
        <v>270</v>
      </c>
      <c r="B14" s="45" t="s">
        <v>271</v>
      </c>
      <c r="C14" s="46">
        <v>0.19500000000000001</v>
      </c>
      <c r="D14" s="44" t="s">
        <v>171</v>
      </c>
      <c r="E14" s="47">
        <v>3529.43525</v>
      </c>
      <c r="F14" s="47">
        <f t="shared" si="0"/>
        <v>2349.1490000000003</v>
      </c>
      <c r="G14" s="47">
        <v>2135.59</v>
      </c>
      <c r="H14" s="35">
        <f t="shared" si="1"/>
        <v>688.23987375000002</v>
      </c>
      <c r="I14" s="36">
        <f t="shared" si="2"/>
        <v>812.123051025</v>
      </c>
    </row>
    <row r="15" spans="1:9">
      <c r="A15" s="44" t="s">
        <v>272</v>
      </c>
      <c r="B15" s="45" t="s">
        <v>273</v>
      </c>
      <c r="C15" s="46">
        <v>0.24399999999999999</v>
      </c>
      <c r="D15" s="44" t="s">
        <v>171</v>
      </c>
      <c r="E15" s="47">
        <v>3529.43525</v>
      </c>
      <c r="F15" s="47">
        <f t="shared" si="0"/>
        <v>2349.1490000000003</v>
      </c>
      <c r="G15" s="47">
        <v>2135.59</v>
      </c>
      <c r="H15" s="35">
        <f t="shared" si="1"/>
        <v>861.18220099999996</v>
      </c>
      <c r="I15" s="36">
        <f t="shared" si="2"/>
        <v>1016.1949971799999</v>
      </c>
    </row>
    <row r="16" spans="1:9">
      <c r="A16" s="44" t="s">
        <v>274</v>
      </c>
      <c r="B16" s="45" t="s">
        <v>275</v>
      </c>
      <c r="C16" s="46">
        <v>0.29299999999999998</v>
      </c>
      <c r="D16" s="44" t="s">
        <v>171</v>
      </c>
      <c r="E16" s="47">
        <v>3529.43525</v>
      </c>
      <c r="F16" s="47">
        <f t="shared" si="0"/>
        <v>2349.1490000000003</v>
      </c>
      <c r="G16" s="47">
        <v>2135.59</v>
      </c>
      <c r="H16" s="35">
        <f t="shared" si="1"/>
        <v>1034.1245282499999</v>
      </c>
      <c r="I16" s="36">
        <f t="shared" si="2"/>
        <v>1220.2669433349997</v>
      </c>
    </row>
    <row r="17" spans="1:9">
      <c r="A17" s="48" t="s">
        <v>276</v>
      </c>
      <c r="B17" s="49" t="s">
        <v>277</v>
      </c>
      <c r="C17" s="50">
        <v>0.2</v>
      </c>
      <c r="D17" s="48" t="s">
        <v>171</v>
      </c>
      <c r="E17" s="51">
        <v>3151.2788640134995</v>
      </c>
      <c r="F17" s="52">
        <f t="shared" si="0"/>
        <v>2349.1490000000003</v>
      </c>
      <c r="G17" s="52">
        <v>2135.59</v>
      </c>
      <c r="H17" s="53">
        <f t="shared" si="1"/>
        <v>630.25577280269999</v>
      </c>
      <c r="I17" s="54">
        <f t="shared" si="2"/>
        <v>743.70181190718597</v>
      </c>
    </row>
    <row r="18" spans="1:9">
      <c r="A18" s="44" t="s">
        <v>278</v>
      </c>
      <c r="B18" s="45" t="s">
        <v>279</v>
      </c>
      <c r="C18" s="46">
        <v>0.1</v>
      </c>
      <c r="D18" s="44" t="s">
        <v>171</v>
      </c>
      <c r="E18" s="47">
        <v>3529.43525</v>
      </c>
      <c r="F18" s="47">
        <f t="shared" si="0"/>
        <v>2349.1490000000003</v>
      </c>
      <c r="G18" s="47">
        <v>2135.59</v>
      </c>
      <c r="H18" s="35">
        <f t="shared" si="1"/>
        <v>352.94352500000002</v>
      </c>
      <c r="I18" s="36">
        <f t="shared" si="2"/>
        <v>416.47335950000002</v>
      </c>
    </row>
    <row r="19" spans="1:9">
      <c r="A19" s="44" t="s">
        <v>280</v>
      </c>
      <c r="B19" s="45" t="s">
        <v>281</v>
      </c>
      <c r="C19" s="46">
        <v>0.191</v>
      </c>
      <c r="D19" s="44" t="s">
        <v>171</v>
      </c>
      <c r="E19" s="47">
        <v>3529.43525</v>
      </c>
      <c r="F19" s="47">
        <f t="shared" si="0"/>
        <v>2349.1490000000003</v>
      </c>
      <c r="G19" s="47">
        <v>2135.59</v>
      </c>
      <c r="H19" s="35">
        <f t="shared" si="1"/>
        <v>674.12213274999999</v>
      </c>
      <c r="I19" s="36">
        <f t="shared" si="2"/>
        <v>795.46411664499999</v>
      </c>
    </row>
  </sheetData>
  <mergeCells count="2">
    <mergeCell ref="A2:I2"/>
    <mergeCell ref="A1:I1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31"/>
  <sheetViews>
    <sheetView workbookViewId="0">
      <selection activeCell="A2" sqref="A2:M3"/>
    </sheetView>
  </sheetViews>
  <sheetFormatPr defaultRowHeight="12.75"/>
  <cols>
    <col min="2" max="2" width="22.5703125" bestFit="1" customWidth="1"/>
    <col min="6" max="6" width="9" customWidth="1"/>
    <col min="7" max="7" width="0.140625" hidden="1" customWidth="1"/>
    <col min="8" max="12" width="9.140625" hidden="1" customWidth="1"/>
  </cols>
  <sheetData>
    <row r="1" spans="1:13" ht="162" customHeight="1">
      <c r="A1" s="199" t="s">
        <v>547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1"/>
    </row>
    <row r="2" spans="1:13" ht="20.25">
      <c r="A2" s="192" t="s">
        <v>282</v>
      </c>
      <c r="B2" s="193"/>
      <c r="C2" s="194"/>
      <c r="D2" s="193"/>
      <c r="E2" s="195"/>
      <c r="F2" s="195"/>
      <c r="G2" s="195"/>
      <c r="H2" s="91"/>
      <c r="I2" s="91"/>
      <c r="J2" s="91"/>
      <c r="K2" s="91"/>
      <c r="L2" s="92"/>
      <c r="M2" s="91"/>
    </row>
    <row r="3" spans="1:13" ht="39" customHeight="1">
      <c r="A3" s="93" t="s">
        <v>163</v>
      </c>
      <c r="B3" s="93" t="s">
        <v>164</v>
      </c>
      <c r="C3" s="94" t="s">
        <v>283</v>
      </c>
      <c r="D3" s="95" t="s">
        <v>166</v>
      </c>
      <c r="E3" s="96" t="s">
        <v>167</v>
      </c>
      <c r="F3" s="96" t="s">
        <v>168</v>
      </c>
      <c r="G3" s="96" t="s">
        <v>169</v>
      </c>
      <c r="H3" s="97" t="s">
        <v>284</v>
      </c>
      <c r="I3" s="97" t="s">
        <v>285</v>
      </c>
      <c r="J3" s="97" t="s">
        <v>286</v>
      </c>
      <c r="K3" s="98"/>
      <c r="L3" s="98"/>
      <c r="M3" s="99" t="s">
        <v>169</v>
      </c>
    </row>
    <row r="4" spans="1:13">
      <c r="A4" s="57" t="s">
        <v>287</v>
      </c>
      <c r="B4" s="57" t="s">
        <v>288</v>
      </c>
      <c r="C4" s="58">
        <v>0.01</v>
      </c>
      <c r="D4" s="57" t="s">
        <v>171</v>
      </c>
      <c r="E4" s="59">
        <v>16135.75</v>
      </c>
      <c r="F4" s="54">
        <f>E4*C4</f>
        <v>161.35750000000002</v>
      </c>
      <c r="G4" s="54"/>
      <c r="M4" s="60">
        <f>F4*1.18</f>
        <v>190.40185</v>
      </c>
    </row>
    <row r="5" spans="1:13">
      <c r="A5" s="57" t="s">
        <v>289</v>
      </c>
      <c r="B5" s="57" t="s">
        <v>290</v>
      </c>
      <c r="C5" s="58">
        <v>1.7000000000000001E-2</v>
      </c>
      <c r="D5" s="57" t="s">
        <v>171</v>
      </c>
      <c r="E5" s="59">
        <v>10141.43</v>
      </c>
      <c r="F5" s="54">
        <f>E5*C5</f>
        <v>172.40431000000001</v>
      </c>
      <c r="G5" s="54"/>
      <c r="M5" s="60">
        <f>F5*1.18</f>
        <v>203.43708580000001</v>
      </c>
    </row>
    <row r="6" spans="1:13">
      <c r="A6" s="57" t="s">
        <v>291</v>
      </c>
      <c r="B6" s="57" t="s">
        <v>292</v>
      </c>
      <c r="C6" s="58">
        <v>2.1999999999999999E-2</v>
      </c>
      <c r="D6" s="57" t="s">
        <v>171</v>
      </c>
      <c r="E6" s="59">
        <v>10141.43</v>
      </c>
      <c r="F6" s="54">
        <f t="shared" ref="F6:F31" si="0">E6*C6</f>
        <v>223.11145999999999</v>
      </c>
      <c r="G6" s="54"/>
      <c r="M6" s="60">
        <f t="shared" ref="M6:M31" si="1">F6*1.18</f>
        <v>263.27152279999996</v>
      </c>
    </row>
    <row r="7" spans="1:13">
      <c r="A7" s="57" t="s">
        <v>293</v>
      </c>
      <c r="B7" s="57" t="s">
        <v>294</v>
      </c>
      <c r="C7" s="58">
        <v>2.5999999999999999E-2</v>
      </c>
      <c r="D7" s="57" t="s">
        <v>171</v>
      </c>
      <c r="E7" s="59">
        <v>10471.120000000001</v>
      </c>
      <c r="F7" s="54">
        <f t="shared" si="0"/>
        <v>272.24912</v>
      </c>
      <c r="G7" s="54"/>
      <c r="M7" s="60">
        <f t="shared" si="1"/>
        <v>321.25396159999997</v>
      </c>
    </row>
    <row r="8" spans="1:13">
      <c r="A8" s="57" t="s">
        <v>295</v>
      </c>
      <c r="B8" s="57" t="s">
        <v>296</v>
      </c>
      <c r="C8" s="58">
        <v>3.3000000000000002E-2</v>
      </c>
      <c r="D8" s="57" t="s">
        <v>171</v>
      </c>
      <c r="E8" s="59">
        <v>11056.98</v>
      </c>
      <c r="F8" s="54">
        <f t="shared" si="0"/>
        <v>364.88033999999999</v>
      </c>
      <c r="G8" s="54"/>
      <c r="M8" s="60">
        <f t="shared" si="1"/>
        <v>430.55880119999995</v>
      </c>
    </row>
    <row r="9" spans="1:13">
      <c r="A9" s="57" t="s">
        <v>297</v>
      </c>
      <c r="B9" s="57" t="s">
        <v>298</v>
      </c>
      <c r="C9" s="58">
        <v>3.6999999999999998E-2</v>
      </c>
      <c r="D9" s="57" t="s">
        <v>171</v>
      </c>
      <c r="E9" s="59">
        <v>11010.22</v>
      </c>
      <c r="F9" s="54">
        <f t="shared" si="0"/>
        <v>407.37813999999997</v>
      </c>
      <c r="G9" s="54"/>
      <c r="M9" s="60">
        <f t="shared" si="1"/>
        <v>480.70620519999994</v>
      </c>
    </row>
    <row r="10" spans="1:13">
      <c r="A10" s="57" t="s">
        <v>299</v>
      </c>
      <c r="B10" s="57" t="s">
        <v>300</v>
      </c>
      <c r="C10" s="58">
        <v>4.8000000000000001E-2</v>
      </c>
      <c r="D10" s="57" t="s">
        <v>171</v>
      </c>
      <c r="E10" s="59">
        <v>13017.61</v>
      </c>
      <c r="F10" s="54">
        <f t="shared" si="0"/>
        <v>624.84528</v>
      </c>
      <c r="G10" s="54"/>
      <c r="M10" s="60">
        <f t="shared" si="1"/>
        <v>737.31743039999992</v>
      </c>
    </row>
    <row r="11" spans="1:13">
      <c r="A11" s="57" t="s">
        <v>301</v>
      </c>
      <c r="B11" s="57" t="s">
        <v>302</v>
      </c>
      <c r="C11" s="58">
        <v>4.1000000000000002E-2</v>
      </c>
      <c r="D11" s="57" t="s">
        <v>171</v>
      </c>
      <c r="E11" s="59">
        <v>13677.25</v>
      </c>
      <c r="F11" s="54">
        <f t="shared" si="0"/>
        <v>560.76724999999999</v>
      </c>
      <c r="G11" s="54"/>
      <c r="M11" s="60">
        <f t="shared" si="1"/>
        <v>661.70535499999994</v>
      </c>
    </row>
    <row r="12" spans="1:13">
      <c r="A12" s="57" t="s">
        <v>303</v>
      </c>
      <c r="B12" s="57" t="s">
        <v>304</v>
      </c>
      <c r="C12" s="58">
        <v>0.13500000000000001</v>
      </c>
      <c r="D12" s="57" t="s">
        <v>171</v>
      </c>
      <c r="E12" s="59">
        <v>14837.22</v>
      </c>
      <c r="F12" s="54">
        <f t="shared" si="0"/>
        <v>2003.0246999999999</v>
      </c>
      <c r="G12" s="54"/>
      <c r="M12" s="60">
        <f t="shared" si="1"/>
        <v>2363.5691459999998</v>
      </c>
    </row>
    <row r="13" spans="1:13">
      <c r="A13" s="57" t="s">
        <v>305</v>
      </c>
      <c r="B13" s="57" t="s">
        <v>306</v>
      </c>
      <c r="C13" s="58">
        <v>0.16400000000000001</v>
      </c>
      <c r="D13" s="57" t="s">
        <v>171</v>
      </c>
      <c r="E13" s="59">
        <v>20483.48</v>
      </c>
      <c r="F13" s="54">
        <f t="shared" si="0"/>
        <v>3359.29072</v>
      </c>
      <c r="G13" s="54"/>
      <c r="M13" s="60">
        <f t="shared" si="1"/>
        <v>3963.9630496</v>
      </c>
    </row>
    <row r="14" spans="1:13">
      <c r="A14" s="57" t="s">
        <v>307</v>
      </c>
      <c r="B14" s="57" t="s">
        <v>308</v>
      </c>
      <c r="C14" s="58">
        <v>5.0999999999999997E-2</v>
      </c>
      <c r="D14" s="57" t="s">
        <v>171</v>
      </c>
      <c r="E14" s="59">
        <v>17752.84</v>
      </c>
      <c r="F14" s="54">
        <f t="shared" si="0"/>
        <v>905.39483999999993</v>
      </c>
      <c r="G14" s="54"/>
      <c r="M14" s="60">
        <f t="shared" si="1"/>
        <v>1068.3659111999998</v>
      </c>
    </row>
    <row r="15" spans="1:13">
      <c r="A15" s="57" t="s">
        <v>309</v>
      </c>
      <c r="B15" s="57" t="s">
        <v>310</v>
      </c>
      <c r="C15" s="58">
        <v>7.1999999999999995E-2</v>
      </c>
      <c r="D15" s="57" t="s">
        <v>171</v>
      </c>
      <c r="E15" s="59">
        <v>11648.06</v>
      </c>
      <c r="F15" s="54">
        <f t="shared" si="0"/>
        <v>838.66031999999996</v>
      </c>
      <c r="G15" s="54"/>
      <c r="M15" s="60">
        <f t="shared" si="1"/>
        <v>989.61917759999994</v>
      </c>
    </row>
    <row r="16" spans="1:13">
      <c r="A16" s="57" t="s">
        <v>311</v>
      </c>
      <c r="B16" s="57" t="s">
        <v>312</v>
      </c>
      <c r="C16" s="58">
        <v>6.5000000000000002E-2</v>
      </c>
      <c r="D16" s="57" t="s">
        <v>171</v>
      </c>
      <c r="E16" s="59">
        <v>10864.44</v>
      </c>
      <c r="F16" s="54">
        <f t="shared" si="0"/>
        <v>706.18860000000006</v>
      </c>
      <c r="G16" s="54"/>
      <c r="M16" s="60">
        <f t="shared" si="1"/>
        <v>833.302548</v>
      </c>
    </row>
    <row r="17" spans="1:13">
      <c r="A17" s="57" t="s">
        <v>313</v>
      </c>
      <c r="B17" s="57" t="s">
        <v>314</v>
      </c>
      <c r="C17" s="58">
        <v>0.15</v>
      </c>
      <c r="D17" s="57" t="s">
        <v>171</v>
      </c>
      <c r="E17" s="59">
        <v>20199.57</v>
      </c>
      <c r="F17" s="54">
        <f t="shared" si="0"/>
        <v>3029.9355</v>
      </c>
      <c r="G17" s="54"/>
      <c r="M17" s="60">
        <f t="shared" si="1"/>
        <v>3575.3238899999997</v>
      </c>
    </row>
    <row r="18" spans="1:13">
      <c r="A18" s="57" t="s">
        <v>315</v>
      </c>
      <c r="B18" s="57" t="s">
        <v>316</v>
      </c>
      <c r="C18" s="58">
        <v>0.114</v>
      </c>
      <c r="D18" s="57" t="s">
        <v>171</v>
      </c>
      <c r="E18" s="59">
        <v>12866.9</v>
      </c>
      <c r="F18" s="54">
        <f t="shared" si="0"/>
        <v>1466.8266000000001</v>
      </c>
      <c r="G18" s="54"/>
      <c r="M18" s="60">
        <f t="shared" si="1"/>
        <v>1730.8553879999999</v>
      </c>
    </row>
    <row r="19" spans="1:13">
      <c r="A19" s="57" t="s">
        <v>317</v>
      </c>
      <c r="B19" s="57" t="s">
        <v>318</v>
      </c>
      <c r="C19" s="58">
        <v>3.4000000000000002E-2</v>
      </c>
      <c r="D19" s="57" t="s">
        <v>171</v>
      </c>
      <c r="E19" s="59">
        <v>12401.6</v>
      </c>
      <c r="F19" s="54">
        <f t="shared" si="0"/>
        <v>421.65440000000007</v>
      </c>
      <c r="G19" s="54"/>
      <c r="M19" s="60">
        <f t="shared" si="1"/>
        <v>497.55219200000005</v>
      </c>
    </row>
    <row r="20" spans="1:13">
      <c r="A20" s="57" t="s">
        <v>319</v>
      </c>
      <c r="B20" s="57" t="s">
        <v>320</v>
      </c>
      <c r="C20" s="58">
        <v>5.5E-2</v>
      </c>
      <c r="D20" s="57" t="s">
        <v>171</v>
      </c>
      <c r="E20" s="59">
        <v>11016.75</v>
      </c>
      <c r="F20" s="54">
        <f t="shared" si="0"/>
        <v>605.92124999999999</v>
      </c>
      <c r="G20" s="54"/>
      <c r="M20" s="60">
        <f t="shared" si="1"/>
        <v>714.98707499999989</v>
      </c>
    </row>
    <row r="21" spans="1:13">
      <c r="A21" s="57" t="s">
        <v>321</v>
      </c>
      <c r="B21" s="57" t="s">
        <v>322</v>
      </c>
      <c r="C21" s="58">
        <v>4.1000000000000002E-2</v>
      </c>
      <c r="D21" s="57" t="s">
        <v>171</v>
      </c>
      <c r="E21" s="59">
        <v>12203.44</v>
      </c>
      <c r="F21" s="54">
        <f t="shared" si="0"/>
        <v>500.34104000000002</v>
      </c>
      <c r="G21" s="54"/>
      <c r="M21" s="60">
        <f t="shared" si="1"/>
        <v>590.40242720000003</v>
      </c>
    </row>
    <row r="22" spans="1:13">
      <c r="A22" s="57" t="s">
        <v>323</v>
      </c>
      <c r="B22" s="57" t="s">
        <v>324</v>
      </c>
      <c r="C22" s="58">
        <v>0.151</v>
      </c>
      <c r="D22" s="57" t="s">
        <v>171</v>
      </c>
      <c r="E22" s="59">
        <v>13339.82</v>
      </c>
      <c r="F22" s="54">
        <f t="shared" si="0"/>
        <v>2014.3128199999999</v>
      </c>
      <c r="G22" s="54"/>
      <c r="M22" s="60">
        <f t="shared" si="1"/>
        <v>2376.8891275999999</v>
      </c>
    </row>
    <row r="23" spans="1:13">
      <c r="A23" s="57" t="s">
        <v>325</v>
      </c>
      <c r="B23" s="57" t="s">
        <v>326</v>
      </c>
      <c r="C23" s="58">
        <v>0.17299999999999999</v>
      </c>
      <c r="D23" s="57" t="s">
        <v>171</v>
      </c>
      <c r="E23" s="59">
        <v>14652.64</v>
      </c>
      <c r="F23" s="54">
        <f t="shared" si="0"/>
        <v>2534.9067199999995</v>
      </c>
      <c r="G23" s="54"/>
      <c r="M23" s="60">
        <f t="shared" si="1"/>
        <v>2991.1899295999992</v>
      </c>
    </row>
    <row r="24" spans="1:13">
      <c r="A24" s="57" t="s">
        <v>327</v>
      </c>
      <c r="B24" s="57" t="s">
        <v>328</v>
      </c>
      <c r="C24" s="58">
        <v>0.11899999999999999</v>
      </c>
      <c r="D24" s="57" t="s">
        <v>171</v>
      </c>
      <c r="E24" s="59">
        <v>12574.58</v>
      </c>
      <c r="F24" s="54">
        <f t="shared" si="0"/>
        <v>1496.3750199999999</v>
      </c>
      <c r="G24" s="54"/>
      <c r="M24" s="60">
        <f t="shared" si="1"/>
        <v>1765.7225235999999</v>
      </c>
    </row>
    <row r="25" spans="1:13">
      <c r="A25" s="57" t="s">
        <v>329</v>
      </c>
      <c r="B25" s="57" t="s">
        <v>330</v>
      </c>
      <c r="C25" s="58">
        <v>0.13</v>
      </c>
      <c r="D25" s="57" t="s">
        <v>171</v>
      </c>
      <c r="E25" s="59">
        <v>11477.38</v>
      </c>
      <c r="F25" s="54">
        <f t="shared" si="0"/>
        <v>1492.0593999999999</v>
      </c>
      <c r="G25" s="54"/>
      <c r="M25" s="60">
        <f t="shared" si="1"/>
        <v>1760.6300919999996</v>
      </c>
    </row>
    <row r="26" spans="1:13">
      <c r="A26" s="57" t="s">
        <v>331</v>
      </c>
      <c r="B26" s="57" t="s">
        <v>324</v>
      </c>
      <c r="C26" s="58">
        <v>0.151</v>
      </c>
      <c r="D26" s="57" t="s">
        <v>171</v>
      </c>
      <c r="E26" s="59">
        <v>13339.82</v>
      </c>
      <c r="F26" s="54">
        <f t="shared" si="0"/>
        <v>2014.3128199999999</v>
      </c>
      <c r="G26" s="54"/>
      <c r="M26" s="60">
        <f t="shared" si="1"/>
        <v>2376.8891275999999</v>
      </c>
    </row>
    <row r="27" spans="1:13">
      <c r="A27" s="57" t="s">
        <v>332</v>
      </c>
      <c r="B27" s="57" t="s">
        <v>326</v>
      </c>
      <c r="C27" s="58">
        <v>0.17299999999999999</v>
      </c>
      <c r="D27" s="57" t="s">
        <v>171</v>
      </c>
      <c r="E27" s="59">
        <v>14662.89</v>
      </c>
      <c r="F27" s="54">
        <f t="shared" si="0"/>
        <v>2536.6799699999997</v>
      </c>
      <c r="G27" s="54"/>
      <c r="M27" s="60">
        <f t="shared" si="1"/>
        <v>2993.2823645999993</v>
      </c>
    </row>
    <row r="28" spans="1:13">
      <c r="A28" s="57" t="s">
        <v>333</v>
      </c>
      <c r="B28" s="57" t="s">
        <v>334</v>
      </c>
      <c r="C28" s="58">
        <v>0.11899999999999999</v>
      </c>
      <c r="D28" s="57" t="s">
        <v>171</v>
      </c>
      <c r="E28" s="59">
        <v>12518.78</v>
      </c>
      <c r="F28" s="54">
        <f t="shared" si="0"/>
        <v>1489.7348199999999</v>
      </c>
      <c r="G28" s="54"/>
      <c r="M28" s="60">
        <f t="shared" si="1"/>
        <v>1757.8870875999999</v>
      </c>
    </row>
    <row r="29" spans="1:13">
      <c r="A29" s="57" t="s">
        <v>335</v>
      </c>
      <c r="B29" s="57" t="s">
        <v>336</v>
      </c>
      <c r="C29" s="58">
        <v>0.22700000000000001</v>
      </c>
      <c r="D29" s="57" t="s">
        <v>171</v>
      </c>
      <c r="E29" s="59">
        <v>20869.91</v>
      </c>
      <c r="F29" s="54">
        <f t="shared" si="0"/>
        <v>4737.4695700000002</v>
      </c>
      <c r="G29" s="54"/>
      <c r="M29" s="60">
        <f t="shared" si="1"/>
        <v>5590.2140926000002</v>
      </c>
    </row>
    <row r="30" spans="1:13">
      <c r="A30" s="57" t="s">
        <v>337</v>
      </c>
      <c r="B30" s="57" t="s">
        <v>144</v>
      </c>
      <c r="C30" s="58">
        <v>4.8000000000000001E-2</v>
      </c>
      <c r="D30" s="57" t="s">
        <v>171</v>
      </c>
      <c r="E30" s="59">
        <v>14788.33</v>
      </c>
      <c r="F30" s="54">
        <f t="shared" si="0"/>
        <v>709.83983999999998</v>
      </c>
      <c r="G30" s="54"/>
      <c r="M30" s="60">
        <f t="shared" si="1"/>
        <v>837.61101119999989</v>
      </c>
    </row>
    <row r="31" spans="1:13">
      <c r="A31" s="57" t="s">
        <v>338</v>
      </c>
      <c r="B31" s="57" t="s">
        <v>339</v>
      </c>
      <c r="C31" s="58">
        <v>4.8000000000000001E-2</v>
      </c>
      <c r="D31" s="57" t="s">
        <v>171</v>
      </c>
      <c r="E31" s="59">
        <v>10790.37</v>
      </c>
      <c r="F31" s="54">
        <f t="shared" si="0"/>
        <v>517.93776000000003</v>
      </c>
      <c r="G31" s="54"/>
      <c r="M31" s="60">
        <f t="shared" si="1"/>
        <v>611.16655679999997</v>
      </c>
    </row>
  </sheetData>
  <mergeCells count="2">
    <mergeCell ref="A2:G2"/>
    <mergeCell ref="A1:M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Q41"/>
  <sheetViews>
    <sheetView workbookViewId="0">
      <selection sqref="A1:Q1"/>
    </sheetView>
  </sheetViews>
  <sheetFormatPr defaultRowHeight="12.75"/>
  <cols>
    <col min="2" max="2" width="34.42578125" bestFit="1" customWidth="1"/>
    <col min="6" max="6" width="9" customWidth="1"/>
    <col min="7" max="16" width="9.140625" hidden="1" customWidth="1"/>
    <col min="17" max="17" width="12.42578125" customWidth="1"/>
  </cols>
  <sheetData>
    <row r="1" spans="1:17" ht="192.75" customHeight="1">
      <c r="A1" s="206" t="s">
        <v>547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7" ht="38.25" customHeight="1">
      <c r="A2" s="192" t="s">
        <v>340</v>
      </c>
      <c r="B2" s="193"/>
      <c r="C2" s="194"/>
      <c r="D2" s="193"/>
      <c r="E2" s="195"/>
      <c r="F2" s="195"/>
      <c r="G2" s="195"/>
      <c r="H2" s="91"/>
      <c r="I2" s="91"/>
      <c r="J2" s="91"/>
      <c r="K2" s="91"/>
      <c r="L2" s="91"/>
      <c r="M2" s="91"/>
      <c r="N2" s="91"/>
      <c r="O2" s="91"/>
      <c r="P2" s="91"/>
      <c r="Q2" s="100"/>
    </row>
    <row r="3" spans="1:17" ht="41.25" customHeight="1">
      <c r="A3" s="93" t="s">
        <v>163</v>
      </c>
      <c r="B3" s="93" t="s">
        <v>164</v>
      </c>
      <c r="C3" s="101" t="s">
        <v>283</v>
      </c>
      <c r="D3" s="95" t="s">
        <v>166</v>
      </c>
      <c r="E3" s="96" t="s">
        <v>167</v>
      </c>
      <c r="F3" s="96" t="s">
        <v>168</v>
      </c>
      <c r="G3" s="96" t="s">
        <v>169</v>
      </c>
      <c r="H3" s="98"/>
      <c r="I3" s="98"/>
      <c r="J3" s="102"/>
      <c r="K3" s="102"/>
      <c r="L3" s="102"/>
      <c r="M3" s="102"/>
      <c r="N3" s="98"/>
      <c r="O3" s="98"/>
      <c r="P3" s="98"/>
      <c r="Q3" s="96" t="s">
        <v>169</v>
      </c>
    </row>
    <row r="4" spans="1:17">
      <c r="A4" s="66" t="s">
        <v>341</v>
      </c>
      <c r="B4" s="66" t="s">
        <v>342</v>
      </c>
      <c r="C4" s="67">
        <v>0.53100000000000003</v>
      </c>
      <c r="D4" s="66" t="s">
        <v>171</v>
      </c>
      <c r="E4" s="68">
        <v>5823.67</v>
      </c>
      <c r="F4" s="54">
        <f>E4*C4</f>
        <v>3092.36877</v>
      </c>
      <c r="G4" s="54"/>
      <c r="I4" s="61"/>
      <c r="J4" s="64"/>
      <c r="K4" s="64"/>
      <c r="L4" s="65"/>
      <c r="M4" s="64"/>
      <c r="O4" s="61"/>
      <c r="Q4" s="54">
        <f>F4*1.18</f>
        <v>3648.9951486</v>
      </c>
    </row>
    <row r="5" spans="1:17">
      <c r="A5" s="66" t="s">
        <v>343</v>
      </c>
      <c r="B5" s="66" t="s">
        <v>344</v>
      </c>
      <c r="C5" s="67">
        <v>0.54700000000000004</v>
      </c>
      <c r="D5" s="66" t="s">
        <v>171</v>
      </c>
      <c r="E5" s="68">
        <v>6708.8</v>
      </c>
      <c r="F5" s="54">
        <f t="shared" ref="F5:F10" si="0">E5*C5</f>
        <v>3669.7136000000005</v>
      </c>
      <c r="G5" s="54"/>
      <c r="I5" s="61"/>
      <c r="J5" s="64"/>
      <c r="K5" s="64"/>
      <c r="L5" s="65"/>
      <c r="M5" s="64"/>
      <c r="O5" s="61"/>
      <c r="Q5" s="54">
        <f t="shared" ref="Q5:Q10" si="1">F5*1.18</f>
        <v>4330.2620480000005</v>
      </c>
    </row>
    <row r="6" spans="1:17">
      <c r="A6" s="66" t="s">
        <v>345</v>
      </c>
      <c r="B6" s="66" t="s">
        <v>346</v>
      </c>
      <c r="C6" s="67">
        <v>0.64</v>
      </c>
      <c r="D6" s="66" t="s">
        <v>171</v>
      </c>
      <c r="E6" s="68">
        <v>8272.07</v>
      </c>
      <c r="F6" s="54">
        <f t="shared" si="0"/>
        <v>5294.1247999999996</v>
      </c>
      <c r="G6" s="54"/>
      <c r="I6" s="61"/>
      <c r="J6" s="64"/>
      <c r="K6" s="64"/>
      <c r="L6" s="65"/>
      <c r="M6" s="64"/>
      <c r="O6" s="61"/>
      <c r="Q6" s="54">
        <f t="shared" si="1"/>
        <v>6247.0672639999993</v>
      </c>
    </row>
    <row r="7" spans="1:17">
      <c r="A7" s="66" t="s">
        <v>347</v>
      </c>
      <c r="B7" s="66" t="s">
        <v>348</v>
      </c>
      <c r="C7" s="67">
        <v>0.66</v>
      </c>
      <c r="D7" s="66" t="s">
        <v>171</v>
      </c>
      <c r="E7" s="68">
        <v>9748.0300000000007</v>
      </c>
      <c r="F7" s="54">
        <f t="shared" si="0"/>
        <v>6433.6998000000003</v>
      </c>
      <c r="G7" s="54"/>
      <c r="I7" s="61"/>
      <c r="J7" s="64"/>
      <c r="K7" s="64"/>
      <c r="L7" s="65"/>
      <c r="M7" s="64"/>
      <c r="O7" s="61"/>
      <c r="Q7" s="54">
        <f t="shared" si="1"/>
        <v>7591.7657639999998</v>
      </c>
    </row>
    <row r="8" spans="1:17">
      <c r="A8" s="66" t="s">
        <v>349</v>
      </c>
      <c r="B8" s="66" t="s">
        <v>350</v>
      </c>
      <c r="C8" s="67">
        <v>0.79</v>
      </c>
      <c r="D8" s="66" t="s">
        <v>171</v>
      </c>
      <c r="E8" s="68">
        <v>9531.14</v>
      </c>
      <c r="F8" s="54">
        <f t="shared" si="0"/>
        <v>7529.6005999999998</v>
      </c>
      <c r="G8" s="54"/>
      <c r="I8" s="61"/>
      <c r="J8" s="64"/>
      <c r="K8" s="64"/>
      <c r="L8" s="65"/>
      <c r="M8" s="64"/>
      <c r="O8" s="61"/>
      <c r="Q8" s="54">
        <f t="shared" si="1"/>
        <v>8884.9287079999995</v>
      </c>
    </row>
    <row r="9" spans="1:17">
      <c r="A9" s="66" t="s">
        <v>351</v>
      </c>
      <c r="B9" s="66" t="s">
        <v>352</v>
      </c>
      <c r="C9" s="67">
        <v>0.31</v>
      </c>
      <c r="D9" s="66" t="s">
        <v>171</v>
      </c>
      <c r="E9" s="68">
        <v>7492.75</v>
      </c>
      <c r="F9" s="54">
        <f t="shared" si="0"/>
        <v>2322.7525000000001</v>
      </c>
      <c r="G9" s="54"/>
      <c r="I9" s="61"/>
      <c r="J9" s="64"/>
      <c r="K9" s="64"/>
      <c r="L9" s="65"/>
      <c r="M9" s="64"/>
      <c r="O9" s="61"/>
      <c r="Q9" s="54">
        <f t="shared" si="1"/>
        <v>2740.8479499999999</v>
      </c>
    </row>
    <row r="10" spans="1:17">
      <c r="A10" s="66" t="s">
        <v>353</v>
      </c>
      <c r="B10" s="66" t="s">
        <v>354</v>
      </c>
      <c r="C10" s="67">
        <v>0.38</v>
      </c>
      <c r="D10" s="66" t="s">
        <v>171</v>
      </c>
      <c r="E10" s="68">
        <v>8017.96</v>
      </c>
      <c r="F10" s="54">
        <f t="shared" si="0"/>
        <v>3046.8247999999999</v>
      </c>
      <c r="G10" s="54"/>
      <c r="I10" s="61"/>
      <c r="J10" s="64"/>
      <c r="K10" s="64"/>
      <c r="L10" s="65"/>
      <c r="M10" s="64"/>
      <c r="O10" s="61"/>
      <c r="Q10" s="54">
        <f t="shared" si="1"/>
        <v>3595.2532639999995</v>
      </c>
    </row>
    <row r="11" spans="1:17">
      <c r="C11" s="69"/>
      <c r="E11" s="62"/>
      <c r="F11" s="62"/>
      <c r="G11" s="62"/>
      <c r="I11" s="61"/>
      <c r="J11" s="64"/>
      <c r="K11" s="64"/>
      <c r="L11" s="65"/>
      <c r="M11" s="64"/>
      <c r="O11" s="61"/>
      <c r="Q11" s="62"/>
    </row>
    <row r="12" spans="1:17" ht="20.25">
      <c r="A12" s="202" t="s">
        <v>355</v>
      </c>
      <c r="B12" s="203"/>
      <c r="C12" s="204"/>
      <c r="D12" s="203"/>
      <c r="E12" s="205"/>
      <c r="F12" s="205"/>
      <c r="G12" s="205"/>
      <c r="I12" s="61"/>
      <c r="J12" s="64"/>
      <c r="K12" s="64"/>
      <c r="L12" s="65"/>
      <c r="M12" s="64"/>
      <c r="O12" s="61"/>
      <c r="Q12" s="62"/>
    </row>
    <row r="13" spans="1:17" ht="38.25">
      <c r="A13" s="55" t="s">
        <v>163</v>
      </c>
      <c r="B13" s="55" t="s">
        <v>164</v>
      </c>
      <c r="C13" s="63" t="s">
        <v>283</v>
      </c>
      <c r="D13" s="43" t="s">
        <v>166</v>
      </c>
      <c r="E13" s="56" t="s">
        <v>167</v>
      </c>
      <c r="F13" s="56" t="s">
        <v>168</v>
      </c>
      <c r="G13" s="56" t="s">
        <v>169</v>
      </c>
      <c r="I13" s="61"/>
      <c r="J13" s="64"/>
      <c r="K13" s="64"/>
      <c r="L13" s="65"/>
      <c r="M13" s="64"/>
      <c r="O13" s="61"/>
      <c r="Q13" s="56" t="s">
        <v>169</v>
      </c>
    </row>
    <row r="14" spans="1:17">
      <c r="A14" s="66" t="s">
        <v>356</v>
      </c>
      <c r="B14" s="66" t="s">
        <v>357</v>
      </c>
      <c r="C14" s="67">
        <v>4.5999999999999999E-2</v>
      </c>
      <c r="D14" s="66" t="s">
        <v>171</v>
      </c>
      <c r="E14" s="70">
        <v>8411.16</v>
      </c>
      <c r="F14" s="54">
        <f>C14*E14</f>
        <v>386.91336000000001</v>
      </c>
      <c r="G14" s="54"/>
      <c r="I14" s="61"/>
      <c r="J14" s="64"/>
      <c r="K14" s="64"/>
      <c r="L14" s="65"/>
      <c r="M14" s="64"/>
      <c r="O14" s="61"/>
      <c r="Q14" s="54">
        <f>F14*1.18</f>
        <v>456.55776479999997</v>
      </c>
    </row>
    <row r="15" spans="1:17">
      <c r="A15" s="66" t="s">
        <v>358</v>
      </c>
      <c r="B15" s="66" t="s">
        <v>359</v>
      </c>
      <c r="C15" s="67">
        <v>5.2999999999999999E-2</v>
      </c>
      <c r="D15" s="66" t="s">
        <v>171</v>
      </c>
      <c r="E15" s="70">
        <v>8408.77</v>
      </c>
      <c r="F15" s="54">
        <f t="shared" ref="F15:F41" si="2">C15*E15</f>
        <v>445.66480999999999</v>
      </c>
      <c r="G15" s="54"/>
      <c r="I15" s="61"/>
      <c r="J15" s="64"/>
      <c r="K15" s="64"/>
      <c r="L15" s="65"/>
      <c r="M15" s="64"/>
      <c r="O15" s="61"/>
      <c r="Q15" s="54">
        <f t="shared" ref="Q15:Q41" si="3">F15*1.18</f>
        <v>525.8844757999999</v>
      </c>
    </row>
    <row r="16" spans="1:17">
      <c r="A16" s="66" t="s">
        <v>360</v>
      </c>
      <c r="B16" s="66" t="s">
        <v>361</v>
      </c>
      <c r="C16" s="67">
        <v>0.06</v>
      </c>
      <c r="D16" s="66" t="s">
        <v>171</v>
      </c>
      <c r="E16" s="70">
        <v>8380.48</v>
      </c>
      <c r="F16" s="54">
        <f t="shared" si="2"/>
        <v>502.82879999999994</v>
      </c>
      <c r="G16" s="54"/>
      <c r="I16" s="61"/>
      <c r="J16" s="64"/>
      <c r="K16" s="64"/>
      <c r="L16" s="65"/>
      <c r="M16" s="64"/>
      <c r="O16" s="61"/>
      <c r="Q16" s="54">
        <f t="shared" si="3"/>
        <v>593.33798399999989</v>
      </c>
    </row>
    <row r="17" spans="1:17">
      <c r="A17" s="66" t="s">
        <v>362</v>
      </c>
      <c r="B17" s="66" t="s">
        <v>363</v>
      </c>
      <c r="C17" s="67">
        <v>6.6000000000000003E-2</v>
      </c>
      <c r="D17" s="66" t="s">
        <v>171</v>
      </c>
      <c r="E17" s="70">
        <v>8340.3799999999992</v>
      </c>
      <c r="F17" s="54">
        <f t="shared" si="2"/>
        <v>550.46507999999994</v>
      </c>
      <c r="G17" s="54"/>
      <c r="I17" s="61"/>
      <c r="J17" s="64"/>
      <c r="K17" s="64"/>
      <c r="L17" s="65"/>
      <c r="M17" s="64"/>
      <c r="O17" s="61"/>
      <c r="Q17" s="54">
        <f t="shared" si="3"/>
        <v>649.54879439999991</v>
      </c>
    </row>
    <row r="18" spans="1:17">
      <c r="A18" s="66" t="s">
        <v>364</v>
      </c>
      <c r="B18" s="66" t="s">
        <v>365</v>
      </c>
      <c r="C18" s="67">
        <v>7.1999999999999995E-2</v>
      </c>
      <c r="D18" s="66" t="s">
        <v>171</v>
      </c>
      <c r="E18" s="70">
        <v>8262.86</v>
      </c>
      <c r="F18" s="54">
        <f t="shared" si="2"/>
        <v>594.92592000000002</v>
      </c>
      <c r="G18" s="54"/>
      <c r="I18" s="61"/>
      <c r="J18" s="64"/>
      <c r="K18" s="64"/>
      <c r="L18" s="65"/>
      <c r="M18" s="64"/>
      <c r="O18" s="61"/>
      <c r="Q18" s="54">
        <f t="shared" si="3"/>
        <v>702.01258559999997</v>
      </c>
    </row>
    <row r="19" spans="1:17">
      <c r="A19" s="66" t="s">
        <v>366</v>
      </c>
      <c r="B19" s="66" t="s">
        <v>367</v>
      </c>
      <c r="C19" s="67">
        <v>7.6999999999999999E-2</v>
      </c>
      <c r="D19" s="66" t="s">
        <v>171</v>
      </c>
      <c r="E19" s="70">
        <v>9156.09</v>
      </c>
      <c r="F19" s="54">
        <f t="shared" si="2"/>
        <v>705.01892999999995</v>
      </c>
      <c r="G19" s="54"/>
      <c r="I19" s="61"/>
      <c r="J19" s="64"/>
      <c r="K19" s="64"/>
      <c r="L19" s="65"/>
      <c r="M19" s="64"/>
      <c r="O19" s="61"/>
      <c r="Q19" s="54">
        <f t="shared" si="3"/>
        <v>831.92233739999995</v>
      </c>
    </row>
    <row r="20" spans="1:17">
      <c r="A20" s="66" t="s">
        <v>368</v>
      </c>
      <c r="B20" s="66" t="s">
        <v>369</v>
      </c>
      <c r="C20" s="67">
        <v>9.8000000000000004E-2</v>
      </c>
      <c r="D20" s="66" t="s">
        <v>171</v>
      </c>
      <c r="E20" s="70">
        <v>8868.3700000000008</v>
      </c>
      <c r="F20" s="54">
        <f t="shared" si="2"/>
        <v>869.10026000000016</v>
      </c>
      <c r="G20" s="54"/>
      <c r="I20" s="61"/>
      <c r="J20" s="64"/>
      <c r="K20" s="64"/>
      <c r="L20" s="65"/>
      <c r="M20" s="64"/>
      <c r="O20" s="61"/>
      <c r="Q20" s="54">
        <f t="shared" si="3"/>
        <v>1025.5383068000001</v>
      </c>
    </row>
    <row r="21" spans="1:17">
      <c r="A21" s="66" t="s">
        <v>370</v>
      </c>
      <c r="B21" s="66" t="s">
        <v>371</v>
      </c>
      <c r="C21" s="67">
        <v>0.1</v>
      </c>
      <c r="D21" s="66" t="s">
        <v>171</v>
      </c>
      <c r="E21" s="70">
        <v>8997.99</v>
      </c>
      <c r="F21" s="54">
        <f t="shared" si="2"/>
        <v>899.79899999999998</v>
      </c>
      <c r="G21" s="54"/>
      <c r="I21" s="61"/>
      <c r="J21" s="64"/>
      <c r="K21" s="64"/>
      <c r="L21" s="65"/>
      <c r="M21" s="64"/>
      <c r="O21" s="61"/>
      <c r="Q21" s="54">
        <f t="shared" si="3"/>
        <v>1061.7628199999999</v>
      </c>
    </row>
    <row r="22" spans="1:17">
      <c r="A22" s="66" t="s">
        <v>372</v>
      </c>
      <c r="B22" s="66" t="s">
        <v>373</v>
      </c>
      <c r="C22" s="67">
        <v>7.1999999999999995E-2</v>
      </c>
      <c r="D22" s="66" t="s">
        <v>171</v>
      </c>
      <c r="E22" s="70">
        <v>8843.61</v>
      </c>
      <c r="F22" s="54">
        <f t="shared" si="2"/>
        <v>636.73991999999998</v>
      </c>
      <c r="G22" s="54"/>
      <c r="I22" s="61"/>
      <c r="J22" s="64"/>
      <c r="K22" s="64"/>
      <c r="L22" s="65"/>
      <c r="M22" s="64"/>
      <c r="O22" s="61"/>
      <c r="Q22" s="54">
        <f t="shared" si="3"/>
        <v>751.35310559999994</v>
      </c>
    </row>
    <row r="23" spans="1:17">
      <c r="A23" s="66" t="s">
        <v>374</v>
      </c>
      <c r="B23" s="66" t="s">
        <v>375</v>
      </c>
      <c r="C23" s="67">
        <v>5.2999999999999999E-2</v>
      </c>
      <c r="D23" s="66" t="s">
        <v>171</v>
      </c>
      <c r="E23" s="70">
        <v>8778.2800000000007</v>
      </c>
      <c r="F23" s="54">
        <f t="shared" si="2"/>
        <v>465.24884000000003</v>
      </c>
      <c r="G23" s="54"/>
      <c r="I23" s="61"/>
      <c r="J23" s="64"/>
      <c r="K23" s="64"/>
      <c r="L23" s="65"/>
      <c r="M23" s="64"/>
      <c r="O23" s="61"/>
      <c r="Q23" s="54">
        <f t="shared" si="3"/>
        <v>548.99363119999998</v>
      </c>
    </row>
    <row r="24" spans="1:17">
      <c r="A24" s="66" t="s">
        <v>376</v>
      </c>
      <c r="B24" s="66" t="s">
        <v>377</v>
      </c>
      <c r="C24" s="67">
        <v>4.5999999999999999E-2</v>
      </c>
      <c r="D24" s="66" t="s">
        <v>171</v>
      </c>
      <c r="E24" s="70">
        <v>8836.9</v>
      </c>
      <c r="F24" s="54">
        <f t="shared" si="2"/>
        <v>406.49739999999997</v>
      </c>
      <c r="G24" s="54"/>
      <c r="I24" s="61"/>
      <c r="J24" s="64"/>
      <c r="K24" s="64"/>
      <c r="L24" s="65"/>
      <c r="M24" s="64"/>
      <c r="O24" s="61"/>
      <c r="Q24" s="54">
        <f t="shared" si="3"/>
        <v>479.66693199999992</v>
      </c>
    </row>
    <row r="25" spans="1:17">
      <c r="A25" s="66" t="s">
        <v>378</v>
      </c>
      <c r="B25" s="66" t="s">
        <v>379</v>
      </c>
      <c r="C25" s="67">
        <v>0.06</v>
      </c>
      <c r="D25" s="66" t="s">
        <v>171</v>
      </c>
      <c r="E25" s="70">
        <v>9077.3799999999992</v>
      </c>
      <c r="F25" s="54">
        <f t="shared" si="2"/>
        <v>544.64279999999997</v>
      </c>
      <c r="G25" s="54"/>
      <c r="I25" s="61"/>
      <c r="J25" s="64"/>
      <c r="K25" s="64"/>
      <c r="L25" s="65"/>
      <c r="M25" s="64"/>
      <c r="O25" s="61"/>
      <c r="Q25" s="54">
        <f t="shared" si="3"/>
        <v>642.67850399999998</v>
      </c>
    </row>
    <row r="26" spans="1:17">
      <c r="A26" s="66" t="s">
        <v>380</v>
      </c>
      <c r="B26" s="66" t="s">
        <v>381</v>
      </c>
      <c r="C26" s="67">
        <v>0.1</v>
      </c>
      <c r="D26" s="66" t="s">
        <v>171</v>
      </c>
      <c r="E26" s="70">
        <v>9416.14</v>
      </c>
      <c r="F26" s="54">
        <f t="shared" si="2"/>
        <v>941.61400000000003</v>
      </c>
      <c r="G26" s="54"/>
      <c r="I26" s="61"/>
      <c r="J26" s="64"/>
      <c r="K26" s="64"/>
      <c r="L26" s="65"/>
      <c r="M26" s="64"/>
      <c r="O26" s="61"/>
      <c r="Q26" s="54">
        <f t="shared" si="3"/>
        <v>1111.1045200000001</v>
      </c>
    </row>
    <row r="27" spans="1:17">
      <c r="A27" s="66" t="s">
        <v>382</v>
      </c>
      <c r="B27" s="66" t="s">
        <v>383</v>
      </c>
      <c r="C27" s="67">
        <v>6.6000000000000003E-2</v>
      </c>
      <c r="D27" s="66" t="s">
        <v>171</v>
      </c>
      <c r="E27" s="70">
        <v>8973.93</v>
      </c>
      <c r="F27" s="54">
        <f t="shared" si="2"/>
        <v>592.27938000000006</v>
      </c>
      <c r="G27" s="54"/>
      <c r="I27" s="61"/>
      <c r="J27" s="64"/>
      <c r="K27" s="64"/>
      <c r="L27" s="65"/>
      <c r="M27" s="64"/>
      <c r="O27" s="61"/>
      <c r="Q27" s="54">
        <f t="shared" si="3"/>
        <v>698.88966840000001</v>
      </c>
    </row>
    <row r="28" spans="1:17">
      <c r="A28" s="66" t="s">
        <v>384</v>
      </c>
      <c r="B28" s="66" t="s">
        <v>385</v>
      </c>
      <c r="C28" s="67">
        <v>9.8000000000000004E-2</v>
      </c>
      <c r="D28" s="66" t="s">
        <v>171</v>
      </c>
      <c r="E28" s="70">
        <v>8749.5499999999993</v>
      </c>
      <c r="F28" s="54">
        <f t="shared" si="2"/>
        <v>857.45589999999993</v>
      </c>
      <c r="G28" s="54"/>
      <c r="I28" s="61"/>
      <c r="J28" s="64"/>
      <c r="K28" s="64"/>
      <c r="L28" s="65"/>
      <c r="M28" s="64"/>
      <c r="O28" s="61"/>
      <c r="Q28" s="54">
        <f t="shared" si="3"/>
        <v>1011.7979619999999</v>
      </c>
    </row>
    <row r="29" spans="1:17">
      <c r="A29" s="66" t="s">
        <v>386</v>
      </c>
      <c r="B29" s="66" t="s">
        <v>387</v>
      </c>
      <c r="C29" s="67">
        <v>5.2999999999999999E-2</v>
      </c>
      <c r="D29" s="66" t="s">
        <v>171</v>
      </c>
      <c r="E29" s="70">
        <v>8199.06</v>
      </c>
      <c r="F29" s="54">
        <f t="shared" si="2"/>
        <v>434.55017999999995</v>
      </c>
      <c r="G29" s="54"/>
      <c r="I29" s="61"/>
      <c r="J29" s="64"/>
      <c r="K29" s="64"/>
      <c r="L29" s="65"/>
      <c r="M29" s="64"/>
      <c r="O29" s="61"/>
      <c r="Q29" s="54">
        <f t="shared" si="3"/>
        <v>512.7692123999999</v>
      </c>
    </row>
    <row r="30" spans="1:17">
      <c r="A30" s="66" t="s">
        <v>388</v>
      </c>
      <c r="B30" s="66" t="s">
        <v>389</v>
      </c>
      <c r="C30" s="67">
        <v>4.5999999999999999E-2</v>
      </c>
      <c r="D30" s="66" t="s">
        <v>171</v>
      </c>
      <c r="E30" s="70">
        <v>8227.06</v>
      </c>
      <c r="F30" s="54">
        <f t="shared" si="2"/>
        <v>378.44475999999997</v>
      </c>
      <c r="G30" s="54"/>
      <c r="I30" s="61"/>
      <c r="J30" s="64"/>
      <c r="K30" s="64"/>
      <c r="L30" s="65"/>
      <c r="M30" s="64"/>
      <c r="O30" s="61"/>
      <c r="Q30" s="54">
        <f t="shared" si="3"/>
        <v>446.56481679999996</v>
      </c>
    </row>
    <row r="31" spans="1:17">
      <c r="A31" s="66" t="s">
        <v>390</v>
      </c>
      <c r="B31" s="66" t="s">
        <v>391</v>
      </c>
      <c r="C31" s="67">
        <v>4.5999999999999999E-2</v>
      </c>
      <c r="D31" s="66" t="s">
        <v>171</v>
      </c>
      <c r="E31" s="70">
        <v>8652.7900000000009</v>
      </c>
      <c r="F31" s="54">
        <f t="shared" si="2"/>
        <v>398.02834000000001</v>
      </c>
      <c r="G31" s="54"/>
      <c r="I31" s="61"/>
      <c r="J31" s="64"/>
      <c r="K31" s="64"/>
      <c r="L31" s="65"/>
      <c r="M31" s="64"/>
      <c r="O31" s="61"/>
      <c r="Q31" s="54">
        <f t="shared" si="3"/>
        <v>469.67344120000001</v>
      </c>
    </row>
    <row r="32" spans="1:17">
      <c r="A32" s="66" t="s">
        <v>392</v>
      </c>
      <c r="B32" s="66" t="s">
        <v>393</v>
      </c>
      <c r="C32" s="67">
        <v>7.6999999999999999E-2</v>
      </c>
      <c r="D32" s="66" t="s">
        <v>171</v>
      </c>
      <c r="E32" s="70">
        <v>9657.89</v>
      </c>
      <c r="F32" s="54">
        <f t="shared" si="2"/>
        <v>743.65752999999995</v>
      </c>
      <c r="G32" s="54"/>
      <c r="I32" s="61"/>
      <c r="J32" s="64"/>
      <c r="K32" s="64"/>
      <c r="L32" s="65"/>
      <c r="M32" s="64"/>
      <c r="O32" s="61"/>
      <c r="Q32" s="54">
        <f t="shared" si="3"/>
        <v>877.51588539999989</v>
      </c>
    </row>
    <row r="33" spans="1:17">
      <c r="A33" s="66" t="s">
        <v>394</v>
      </c>
      <c r="B33" s="66" t="s">
        <v>395</v>
      </c>
      <c r="C33" s="67">
        <v>0.04</v>
      </c>
      <c r="D33" s="66" t="s">
        <v>171</v>
      </c>
      <c r="E33" s="70">
        <v>8296.68</v>
      </c>
      <c r="F33" s="54">
        <f t="shared" si="2"/>
        <v>331.86720000000003</v>
      </c>
      <c r="G33" s="54"/>
      <c r="I33" s="61"/>
      <c r="J33" s="64"/>
      <c r="K33" s="64"/>
      <c r="L33" s="65"/>
      <c r="M33" s="64"/>
      <c r="O33" s="61"/>
      <c r="Q33" s="54">
        <f t="shared" si="3"/>
        <v>391.603296</v>
      </c>
    </row>
    <row r="34" spans="1:17">
      <c r="A34" s="66" t="s">
        <v>396</v>
      </c>
      <c r="B34" s="66" t="s">
        <v>397</v>
      </c>
      <c r="C34" s="67">
        <v>6.6000000000000003E-2</v>
      </c>
      <c r="D34" s="66" t="s">
        <v>171</v>
      </c>
      <c r="E34" s="70">
        <v>8973.93</v>
      </c>
      <c r="F34" s="54">
        <f t="shared" si="2"/>
        <v>592.27938000000006</v>
      </c>
      <c r="G34" s="54"/>
      <c r="I34" s="61"/>
      <c r="J34" s="64"/>
      <c r="K34" s="64"/>
      <c r="L34" s="65"/>
      <c r="M34" s="64"/>
      <c r="O34" s="61"/>
      <c r="Q34" s="54">
        <f t="shared" si="3"/>
        <v>698.88966840000001</v>
      </c>
    </row>
    <row r="35" spans="1:17">
      <c r="A35" s="66" t="s">
        <v>398</v>
      </c>
      <c r="B35" s="66" t="s">
        <v>399</v>
      </c>
      <c r="C35" s="67">
        <v>0.04</v>
      </c>
      <c r="D35" s="66" t="s">
        <v>171</v>
      </c>
      <c r="E35" s="70">
        <v>8786.27</v>
      </c>
      <c r="F35" s="54">
        <f t="shared" si="2"/>
        <v>351.45080000000002</v>
      </c>
      <c r="G35" s="54"/>
      <c r="I35" s="61"/>
      <c r="J35" s="64"/>
      <c r="K35" s="64"/>
      <c r="L35" s="65"/>
      <c r="M35" s="64"/>
      <c r="O35" s="61"/>
      <c r="Q35" s="54">
        <f t="shared" si="3"/>
        <v>414.71194400000002</v>
      </c>
    </row>
    <row r="36" spans="1:17">
      <c r="A36" s="66" t="s">
        <v>400</v>
      </c>
      <c r="B36" s="66" t="s">
        <v>401</v>
      </c>
      <c r="C36" s="67">
        <v>5.2999999999999999E-2</v>
      </c>
      <c r="D36" s="66" t="s">
        <v>171</v>
      </c>
      <c r="E36" s="70">
        <v>8568.56</v>
      </c>
      <c r="F36" s="54">
        <f t="shared" si="2"/>
        <v>454.13367999999997</v>
      </c>
      <c r="G36" s="54"/>
      <c r="I36" s="61"/>
      <c r="J36" s="64"/>
      <c r="K36" s="64"/>
      <c r="L36" s="65"/>
      <c r="M36" s="64"/>
      <c r="O36" s="61"/>
      <c r="Q36" s="54">
        <f t="shared" si="3"/>
        <v>535.87774239999999</v>
      </c>
    </row>
    <row r="37" spans="1:17">
      <c r="A37" s="66" t="s">
        <v>402</v>
      </c>
      <c r="B37" s="66" t="s">
        <v>403</v>
      </c>
      <c r="C37" s="67">
        <v>5.2999999999999999E-2</v>
      </c>
      <c r="D37" s="66" t="s">
        <v>171</v>
      </c>
      <c r="E37" s="70">
        <v>8778.2800000000007</v>
      </c>
      <c r="F37" s="54">
        <f t="shared" si="2"/>
        <v>465.24884000000003</v>
      </c>
      <c r="G37" s="54"/>
      <c r="I37" s="61"/>
      <c r="J37" s="64"/>
      <c r="K37" s="64"/>
      <c r="L37" s="65"/>
      <c r="M37" s="64"/>
      <c r="O37" s="61"/>
      <c r="Q37" s="54">
        <f t="shared" si="3"/>
        <v>548.99363119999998</v>
      </c>
    </row>
    <row r="38" spans="1:17">
      <c r="A38" s="66" t="s">
        <v>404</v>
      </c>
      <c r="B38" s="66" t="s">
        <v>405</v>
      </c>
      <c r="C38" s="67">
        <v>0.06</v>
      </c>
      <c r="D38" s="66" t="s">
        <v>171</v>
      </c>
      <c r="E38" s="70">
        <v>8989.17</v>
      </c>
      <c r="F38" s="54">
        <f t="shared" si="2"/>
        <v>539.35019999999997</v>
      </c>
      <c r="G38" s="54"/>
      <c r="I38" s="61"/>
      <c r="J38" s="64"/>
      <c r="K38" s="64"/>
      <c r="L38" s="65"/>
      <c r="M38" s="64"/>
      <c r="O38" s="61"/>
      <c r="Q38" s="54">
        <f t="shared" si="3"/>
        <v>636.43323599999997</v>
      </c>
    </row>
    <row r="39" spans="1:17">
      <c r="A39" s="66" t="s">
        <v>406</v>
      </c>
      <c r="B39" s="66" t="s">
        <v>407</v>
      </c>
      <c r="C39" s="67">
        <v>0.1</v>
      </c>
      <c r="D39" s="66" t="s">
        <v>171</v>
      </c>
      <c r="E39" s="70">
        <v>9634.27</v>
      </c>
      <c r="F39" s="54">
        <f t="shared" si="2"/>
        <v>963.42700000000013</v>
      </c>
      <c r="G39" s="54"/>
      <c r="I39" s="61"/>
      <c r="J39" s="64"/>
      <c r="K39" s="64"/>
      <c r="L39" s="65"/>
      <c r="M39" s="64"/>
      <c r="O39" s="61"/>
      <c r="Q39" s="54">
        <f t="shared" si="3"/>
        <v>1136.8438600000002</v>
      </c>
    </row>
    <row r="40" spans="1:17">
      <c r="A40" s="66" t="s">
        <v>408</v>
      </c>
      <c r="B40" s="66" t="s">
        <v>409</v>
      </c>
      <c r="C40" s="67">
        <v>4.5999999999999999E-2</v>
      </c>
      <c r="D40" s="66" t="s">
        <v>171</v>
      </c>
      <c r="E40" s="70">
        <v>8836.9</v>
      </c>
      <c r="F40" s="54">
        <f t="shared" si="2"/>
        <v>406.49739999999997</v>
      </c>
      <c r="G40" s="54"/>
      <c r="I40" s="61"/>
      <c r="J40" s="64"/>
      <c r="K40" s="64"/>
      <c r="L40" s="65"/>
      <c r="M40" s="64"/>
      <c r="O40" s="61"/>
      <c r="Q40" s="54">
        <f t="shared" si="3"/>
        <v>479.66693199999992</v>
      </c>
    </row>
    <row r="41" spans="1:17">
      <c r="A41" s="66" t="s">
        <v>410</v>
      </c>
      <c r="B41" s="66" t="s">
        <v>411</v>
      </c>
      <c r="C41" s="67">
        <v>4.5999999999999999E-2</v>
      </c>
      <c r="D41" s="66" t="s">
        <v>171</v>
      </c>
      <c r="E41" s="70">
        <v>8652.7900000000009</v>
      </c>
      <c r="F41" s="54">
        <f t="shared" si="2"/>
        <v>398.02834000000001</v>
      </c>
      <c r="G41" s="54"/>
      <c r="I41" s="61"/>
      <c r="J41" s="64"/>
      <c r="K41" s="64"/>
      <c r="L41" s="65"/>
      <c r="M41" s="64"/>
      <c r="O41" s="61"/>
      <c r="Q41" s="54">
        <f t="shared" si="3"/>
        <v>469.67344120000001</v>
      </c>
    </row>
  </sheetData>
  <mergeCells count="3">
    <mergeCell ref="A2:G2"/>
    <mergeCell ref="A12:G12"/>
    <mergeCell ref="A1:Q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39"/>
  <sheetViews>
    <sheetView workbookViewId="0">
      <selection activeCell="A2" sqref="A2:N2"/>
    </sheetView>
  </sheetViews>
  <sheetFormatPr defaultRowHeight="12.75"/>
  <cols>
    <col min="2" max="2" width="27.42578125" customWidth="1"/>
    <col min="5" max="5" width="9.140625" customWidth="1"/>
    <col min="6" max="13" width="9.140625" hidden="1" customWidth="1"/>
    <col min="14" max="14" width="12.85546875" customWidth="1"/>
  </cols>
  <sheetData>
    <row r="1" spans="1:15" ht="152.25" customHeight="1">
      <c r="A1" s="207" t="s">
        <v>547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5" ht="54" customHeight="1">
      <c r="A2" s="95" t="s">
        <v>163</v>
      </c>
      <c r="B2" s="95" t="s">
        <v>164</v>
      </c>
      <c r="C2" s="95" t="s">
        <v>165</v>
      </c>
      <c r="D2" s="95" t="s">
        <v>166</v>
      </c>
      <c r="E2" s="103" t="s">
        <v>167</v>
      </c>
      <c r="F2" s="103" t="s">
        <v>168</v>
      </c>
      <c r="G2" s="103" t="s">
        <v>169</v>
      </c>
      <c r="H2" s="104" t="s">
        <v>412</v>
      </c>
      <c r="I2" s="104" t="s">
        <v>413</v>
      </c>
      <c r="J2" s="104" t="s">
        <v>414</v>
      </c>
      <c r="K2" s="105" t="s">
        <v>415</v>
      </c>
      <c r="L2" s="105" t="s">
        <v>416</v>
      </c>
      <c r="M2" s="105" t="s">
        <v>417</v>
      </c>
      <c r="N2" s="103" t="s">
        <v>169</v>
      </c>
    </row>
    <row r="3" spans="1:15">
      <c r="A3" s="71" t="s">
        <v>418</v>
      </c>
      <c r="B3" s="72" t="s">
        <v>419</v>
      </c>
      <c r="C3" s="73">
        <v>0.8</v>
      </c>
      <c r="D3" s="71" t="s">
        <v>171</v>
      </c>
      <c r="E3" s="74">
        <v>8830.0458000000017</v>
      </c>
      <c r="F3" s="53">
        <f>C3*E3</f>
        <v>7064.0366400000021</v>
      </c>
      <c r="G3" s="53"/>
      <c r="H3" s="75"/>
      <c r="I3" s="75"/>
      <c r="J3" s="75"/>
      <c r="K3" s="76"/>
      <c r="L3" s="76"/>
      <c r="M3" s="76"/>
      <c r="N3" s="77">
        <f>F3*1.18</f>
        <v>8335.5632352000011</v>
      </c>
    </row>
    <row r="4" spans="1:15">
      <c r="A4" s="71" t="s">
        <v>420</v>
      </c>
      <c r="B4" s="72" t="s">
        <v>421</v>
      </c>
      <c r="C4" s="73">
        <v>0.91</v>
      </c>
      <c r="D4" s="71" t="s">
        <v>171</v>
      </c>
      <c r="E4" s="74">
        <v>9283.7505000000001</v>
      </c>
      <c r="F4" s="53">
        <f t="shared" ref="F4:F38" si="0">C4*E4</f>
        <v>8448.2129550000009</v>
      </c>
      <c r="G4" s="53"/>
      <c r="H4" s="75"/>
      <c r="I4" s="75"/>
      <c r="J4" s="75"/>
      <c r="K4" s="76"/>
      <c r="L4" s="76"/>
      <c r="M4" s="76"/>
      <c r="N4" s="77">
        <f t="shared" ref="N4:N38" si="1">F4*1.18</f>
        <v>9968.8912868999996</v>
      </c>
      <c r="O4" s="78"/>
    </row>
    <row r="5" spans="1:15">
      <c r="A5" s="71" t="s">
        <v>422</v>
      </c>
      <c r="B5" s="72" t="s">
        <v>423</v>
      </c>
      <c r="C5" s="73">
        <v>0.06</v>
      </c>
      <c r="D5" s="71" t="s">
        <v>171</v>
      </c>
      <c r="E5" s="74">
        <v>6470.1098000000002</v>
      </c>
      <c r="F5" s="53">
        <f t="shared" si="0"/>
        <v>388.20658800000001</v>
      </c>
      <c r="G5" s="53"/>
      <c r="H5" s="75"/>
      <c r="I5" s="75"/>
      <c r="J5" s="75"/>
      <c r="K5" s="76"/>
      <c r="L5" s="76"/>
      <c r="M5" s="76"/>
      <c r="N5" s="77">
        <f t="shared" si="1"/>
        <v>458.08377383999999</v>
      </c>
      <c r="O5" s="78"/>
    </row>
    <row r="6" spans="1:15">
      <c r="A6" s="71" t="s">
        <v>424</v>
      </c>
      <c r="B6" s="72" t="s">
        <v>425</v>
      </c>
      <c r="C6" s="73">
        <v>0.03</v>
      </c>
      <c r="D6" s="71" t="s">
        <v>171</v>
      </c>
      <c r="E6" s="74">
        <v>6593.2051000000001</v>
      </c>
      <c r="F6" s="53">
        <f t="shared" si="0"/>
        <v>197.796153</v>
      </c>
      <c r="G6" s="53"/>
      <c r="H6" s="75"/>
      <c r="I6" s="75"/>
      <c r="J6" s="75"/>
      <c r="K6" s="76"/>
      <c r="L6" s="76"/>
      <c r="M6" s="76"/>
      <c r="N6" s="77">
        <f t="shared" si="1"/>
        <v>233.39946053999998</v>
      </c>
    </row>
    <row r="7" spans="1:15">
      <c r="A7" s="71" t="s">
        <v>426</v>
      </c>
      <c r="B7" s="72" t="s">
        <v>427</v>
      </c>
      <c r="C7" s="73">
        <v>0.254</v>
      </c>
      <c r="D7" s="71" t="s">
        <v>171</v>
      </c>
      <c r="E7" s="74">
        <v>6518.9935999999998</v>
      </c>
      <c r="F7" s="53">
        <f t="shared" si="0"/>
        <v>1655.8243743999999</v>
      </c>
      <c r="G7" s="53"/>
      <c r="H7" s="75"/>
      <c r="I7" s="75"/>
      <c r="J7" s="75"/>
      <c r="K7" s="76"/>
      <c r="L7" s="76"/>
      <c r="M7" s="76"/>
      <c r="N7" s="77">
        <f t="shared" si="1"/>
        <v>1953.8727617919997</v>
      </c>
    </row>
    <row r="8" spans="1:15">
      <c r="A8" s="71" t="s">
        <v>428</v>
      </c>
      <c r="B8" s="72" t="s">
        <v>429</v>
      </c>
      <c r="C8" s="73">
        <v>0.28299999999999997</v>
      </c>
      <c r="D8" s="71" t="s">
        <v>171</v>
      </c>
      <c r="E8" s="74">
        <v>6492.6359000000002</v>
      </c>
      <c r="F8" s="53">
        <f t="shared" si="0"/>
        <v>1837.4159596999998</v>
      </c>
      <c r="G8" s="53"/>
      <c r="H8" s="75"/>
      <c r="I8" s="75"/>
      <c r="J8" s="75"/>
      <c r="K8" s="76"/>
      <c r="L8" s="76"/>
      <c r="M8" s="76"/>
      <c r="N8" s="77">
        <f t="shared" si="1"/>
        <v>2168.1508324459996</v>
      </c>
    </row>
    <row r="9" spans="1:15">
      <c r="A9" s="71" t="s">
        <v>430</v>
      </c>
      <c r="B9" s="72" t="s">
        <v>431</v>
      </c>
      <c r="C9" s="73">
        <v>0.311</v>
      </c>
      <c r="D9" s="71" t="s">
        <v>171</v>
      </c>
      <c r="E9" s="74">
        <v>6751.2380000000003</v>
      </c>
      <c r="F9" s="53">
        <f t="shared" si="0"/>
        <v>2099.6350179999999</v>
      </c>
      <c r="G9" s="53"/>
      <c r="H9" s="75"/>
      <c r="I9" s="75"/>
      <c r="J9" s="75"/>
      <c r="K9" s="76"/>
      <c r="L9" s="76"/>
      <c r="M9" s="76"/>
      <c r="N9" s="77">
        <f t="shared" si="1"/>
        <v>2477.5693212399997</v>
      </c>
    </row>
    <row r="10" spans="1:15">
      <c r="A10" s="71" t="s">
        <v>432</v>
      </c>
      <c r="B10" s="72" t="s">
        <v>433</v>
      </c>
      <c r="C10" s="73">
        <v>0.34</v>
      </c>
      <c r="D10" s="71" t="s">
        <v>171</v>
      </c>
      <c r="E10" s="74">
        <v>6719.1329000000005</v>
      </c>
      <c r="F10" s="53">
        <f t="shared" si="0"/>
        <v>2284.5051860000003</v>
      </c>
      <c r="G10" s="53"/>
      <c r="H10" s="75"/>
      <c r="I10" s="75"/>
      <c r="J10" s="75"/>
      <c r="K10" s="76"/>
      <c r="L10" s="76"/>
      <c r="M10" s="76"/>
      <c r="N10" s="77">
        <f t="shared" si="1"/>
        <v>2695.7161194800001</v>
      </c>
    </row>
    <row r="11" spans="1:15">
      <c r="A11" s="71" t="s">
        <v>434</v>
      </c>
      <c r="B11" s="72" t="s">
        <v>435</v>
      </c>
      <c r="C11" s="73">
        <v>0.22800000000000001</v>
      </c>
      <c r="D11" s="71" t="s">
        <v>171</v>
      </c>
      <c r="E11" s="74">
        <v>7528.7746999999999</v>
      </c>
      <c r="F11" s="53">
        <f t="shared" si="0"/>
        <v>1716.5606316000001</v>
      </c>
      <c r="G11" s="53"/>
      <c r="H11" s="75"/>
      <c r="I11" s="75"/>
      <c r="J11" s="75"/>
      <c r="K11" s="76"/>
      <c r="L11" s="76"/>
      <c r="M11" s="76"/>
      <c r="N11" s="77">
        <f t="shared" si="1"/>
        <v>2025.541545288</v>
      </c>
    </row>
    <row r="12" spans="1:15">
      <c r="A12" s="71" t="s">
        <v>436</v>
      </c>
      <c r="B12" s="72" t="s">
        <v>437</v>
      </c>
      <c r="C12" s="73">
        <v>0.36799999999999999</v>
      </c>
      <c r="D12" s="71" t="s">
        <v>171</v>
      </c>
      <c r="E12" s="74">
        <v>7470.2192000000005</v>
      </c>
      <c r="F12" s="53">
        <f t="shared" si="0"/>
        <v>2749.0406656</v>
      </c>
      <c r="G12" s="53"/>
      <c r="H12" s="75"/>
      <c r="I12" s="75"/>
      <c r="J12" s="75"/>
      <c r="K12" s="76"/>
      <c r="L12" s="76"/>
      <c r="M12" s="76"/>
      <c r="N12" s="77">
        <f t="shared" si="1"/>
        <v>3243.8679854079996</v>
      </c>
    </row>
    <row r="13" spans="1:15">
      <c r="A13" s="71" t="s">
        <v>438</v>
      </c>
      <c r="B13" s="72" t="s">
        <v>439</v>
      </c>
      <c r="C13" s="73">
        <v>0.24099999999999999</v>
      </c>
      <c r="D13" s="71" t="s">
        <v>171</v>
      </c>
      <c r="E13" s="74">
        <v>7549.1995999999999</v>
      </c>
      <c r="F13" s="53">
        <f t="shared" si="0"/>
        <v>1819.3571035999998</v>
      </c>
      <c r="G13" s="53"/>
      <c r="H13" s="75"/>
      <c r="I13" s="75"/>
      <c r="J13" s="75"/>
      <c r="K13" s="76"/>
      <c r="L13" s="76"/>
      <c r="M13" s="76"/>
      <c r="N13" s="77">
        <f t="shared" si="1"/>
        <v>2146.8413822479997</v>
      </c>
    </row>
    <row r="14" spans="1:15">
      <c r="A14" s="71" t="s">
        <v>440</v>
      </c>
      <c r="B14" s="72" t="s">
        <v>441</v>
      </c>
      <c r="C14" s="73">
        <v>0.39700000000000002</v>
      </c>
      <c r="D14" s="71" t="s">
        <v>171</v>
      </c>
      <c r="E14" s="74">
        <v>7449.1247999999996</v>
      </c>
      <c r="F14" s="53">
        <f t="shared" si="0"/>
        <v>2957.3025456</v>
      </c>
      <c r="G14" s="53"/>
      <c r="H14" s="75"/>
      <c r="I14" s="75"/>
      <c r="J14" s="75"/>
      <c r="K14" s="76"/>
      <c r="L14" s="76"/>
      <c r="M14" s="76"/>
      <c r="N14" s="77">
        <f t="shared" si="1"/>
        <v>3489.6170038079999</v>
      </c>
    </row>
    <row r="15" spans="1:15">
      <c r="A15" s="71" t="s">
        <v>442</v>
      </c>
      <c r="B15" s="72" t="s">
        <v>443</v>
      </c>
      <c r="C15" s="73">
        <v>0.26300000000000001</v>
      </c>
      <c r="D15" s="71" t="s">
        <v>171</v>
      </c>
      <c r="E15" s="74">
        <v>8240.8755000000001</v>
      </c>
      <c r="F15" s="53">
        <f t="shared" si="0"/>
        <v>2167.3502565000003</v>
      </c>
      <c r="G15" s="53"/>
      <c r="H15" s="75"/>
      <c r="I15" s="75"/>
      <c r="J15" s="75"/>
      <c r="K15" s="76"/>
      <c r="L15" s="76"/>
      <c r="M15" s="76"/>
      <c r="N15" s="77">
        <f t="shared" si="1"/>
        <v>2557.4733026700001</v>
      </c>
      <c r="O15" s="78"/>
    </row>
    <row r="16" spans="1:15">
      <c r="A16" s="71" t="s">
        <v>444</v>
      </c>
      <c r="B16" s="72" t="s">
        <v>445</v>
      </c>
      <c r="C16" s="73">
        <v>0.42599999999999999</v>
      </c>
      <c r="D16" s="71" t="s">
        <v>171</v>
      </c>
      <c r="E16" s="74">
        <v>7431.8723</v>
      </c>
      <c r="F16" s="53">
        <f t="shared" si="0"/>
        <v>3165.9775998</v>
      </c>
      <c r="G16" s="53"/>
      <c r="H16" s="75"/>
      <c r="I16" s="75"/>
      <c r="J16" s="75"/>
      <c r="K16" s="76"/>
      <c r="L16" s="76"/>
      <c r="M16" s="76"/>
      <c r="N16" s="77">
        <f t="shared" si="1"/>
        <v>3735.8535677639998</v>
      </c>
    </row>
    <row r="17" spans="1:15">
      <c r="A17" s="71" t="s">
        <v>446</v>
      </c>
      <c r="B17" s="72" t="s">
        <v>447</v>
      </c>
      <c r="C17" s="73">
        <v>0.28199999999999997</v>
      </c>
      <c r="D17" s="71" t="s">
        <v>171</v>
      </c>
      <c r="E17" s="74">
        <v>8230.5961000000007</v>
      </c>
      <c r="F17" s="53">
        <f t="shared" si="0"/>
        <v>2321.0281002000002</v>
      </c>
      <c r="G17" s="53"/>
      <c r="H17" s="75"/>
      <c r="I17" s="75"/>
      <c r="J17" s="75"/>
      <c r="K17" s="76"/>
      <c r="L17" s="76"/>
      <c r="M17" s="76"/>
      <c r="N17" s="77">
        <f t="shared" si="1"/>
        <v>2738.8131582360002</v>
      </c>
      <c r="O17" s="78"/>
    </row>
    <row r="18" spans="1:15">
      <c r="A18" s="71" t="s">
        <v>448</v>
      </c>
      <c r="B18" s="72" t="s">
        <v>449</v>
      </c>
      <c r="C18" s="73">
        <v>0.45400000000000001</v>
      </c>
      <c r="D18" s="71" t="s">
        <v>171</v>
      </c>
      <c r="E18" s="74">
        <v>8296.8045000000002</v>
      </c>
      <c r="F18" s="53">
        <f t="shared" si="0"/>
        <v>3766.7492430000002</v>
      </c>
      <c r="G18" s="53"/>
      <c r="H18" s="75"/>
      <c r="I18" s="75"/>
      <c r="J18" s="75"/>
      <c r="K18" s="76"/>
      <c r="L18" s="76"/>
      <c r="M18" s="76"/>
      <c r="N18" s="77">
        <f t="shared" si="1"/>
        <v>4444.76410674</v>
      </c>
    </row>
    <row r="19" spans="1:15">
      <c r="A19" s="71" t="s">
        <v>450</v>
      </c>
      <c r="B19" s="72" t="s">
        <v>451</v>
      </c>
      <c r="C19" s="73">
        <v>0.39400000000000002</v>
      </c>
      <c r="D19" s="71" t="s">
        <v>171</v>
      </c>
      <c r="E19" s="74">
        <v>9341.5643999999993</v>
      </c>
      <c r="F19" s="53">
        <f t="shared" si="0"/>
        <v>3680.5763735999999</v>
      </c>
      <c r="G19" s="53"/>
      <c r="H19" s="75"/>
      <c r="I19" s="75"/>
      <c r="J19" s="75"/>
      <c r="K19" s="76"/>
      <c r="L19" s="76"/>
      <c r="M19" s="76"/>
      <c r="N19" s="77">
        <f t="shared" si="1"/>
        <v>4343.0801208479998</v>
      </c>
      <c r="O19" s="78"/>
    </row>
    <row r="20" spans="1:15">
      <c r="A20" s="71" t="s">
        <v>452</v>
      </c>
      <c r="B20" s="72" t="s">
        <v>453</v>
      </c>
      <c r="C20" s="73">
        <v>0.81200000000000006</v>
      </c>
      <c r="D20" s="71" t="s">
        <v>171</v>
      </c>
      <c r="E20" s="74">
        <v>8404.4189000000006</v>
      </c>
      <c r="F20" s="53">
        <f t="shared" si="0"/>
        <v>6824.3881468000009</v>
      </c>
      <c r="G20" s="53"/>
      <c r="H20" s="75"/>
      <c r="I20" s="75"/>
      <c r="J20" s="75"/>
      <c r="K20" s="76"/>
      <c r="L20" s="76"/>
      <c r="M20" s="76"/>
      <c r="N20" s="77">
        <f t="shared" si="1"/>
        <v>8052.7780132240005</v>
      </c>
      <c r="O20" s="78"/>
    </row>
    <row r="21" spans="1:15">
      <c r="A21" s="71" t="s">
        <v>454</v>
      </c>
      <c r="B21" s="72" t="s">
        <v>455</v>
      </c>
      <c r="C21" s="73">
        <v>0.29799999999999999</v>
      </c>
      <c r="D21" s="71" t="s">
        <v>171</v>
      </c>
      <c r="E21" s="74">
        <v>8244.5010999999995</v>
      </c>
      <c r="F21" s="53">
        <f t="shared" si="0"/>
        <v>2456.8613277999998</v>
      </c>
      <c r="G21" s="53"/>
      <c r="H21" s="75"/>
      <c r="I21" s="75"/>
      <c r="J21" s="75"/>
      <c r="K21" s="76"/>
      <c r="L21" s="76"/>
      <c r="M21" s="76"/>
      <c r="N21" s="77">
        <f t="shared" si="1"/>
        <v>2899.0963668039994</v>
      </c>
      <c r="O21" s="78"/>
    </row>
    <row r="22" spans="1:15">
      <c r="A22" s="71" t="s">
        <v>456</v>
      </c>
      <c r="B22" s="72" t="s">
        <v>457</v>
      </c>
      <c r="C22" s="73">
        <v>0.68</v>
      </c>
      <c r="D22" s="71" t="s">
        <v>171</v>
      </c>
      <c r="E22" s="74">
        <v>8853.0354000000007</v>
      </c>
      <c r="F22" s="53">
        <f t="shared" si="0"/>
        <v>6020.064072000001</v>
      </c>
      <c r="G22" s="53"/>
      <c r="H22" s="75"/>
      <c r="I22" s="75"/>
      <c r="J22" s="75"/>
      <c r="K22" s="76"/>
      <c r="L22" s="76"/>
      <c r="M22" s="76"/>
      <c r="N22" s="77">
        <f t="shared" si="1"/>
        <v>7103.6756049600008</v>
      </c>
      <c r="O22" s="78"/>
    </row>
    <row r="23" spans="1:15">
      <c r="A23" s="71" t="s">
        <v>458</v>
      </c>
      <c r="B23" s="72" t="s">
        <v>459</v>
      </c>
      <c r="C23" s="73">
        <v>0.91400000000000003</v>
      </c>
      <c r="D23" s="71" t="s">
        <v>171</v>
      </c>
      <c r="E23" s="74">
        <v>8707.4861000000019</v>
      </c>
      <c r="F23" s="53">
        <f t="shared" si="0"/>
        <v>7958.6422954000018</v>
      </c>
      <c r="G23" s="53"/>
      <c r="H23" s="75"/>
      <c r="I23" s="75"/>
      <c r="J23" s="75"/>
      <c r="K23" s="76"/>
      <c r="L23" s="76"/>
      <c r="M23" s="76"/>
      <c r="N23" s="77">
        <f t="shared" si="1"/>
        <v>9391.1979085720013</v>
      </c>
      <c r="O23" s="78"/>
    </row>
    <row r="24" spans="1:15">
      <c r="A24" s="71" t="s">
        <v>460</v>
      </c>
      <c r="B24" s="72" t="s">
        <v>461</v>
      </c>
      <c r="C24" s="73">
        <v>0.754</v>
      </c>
      <c r="D24" s="71" t="s">
        <v>171</v>
      </c>
      <c r="E24" s="74">
        <v>11994.8547</v>
      </c>
      <c r="F24" s="53">
        <f t="shared" si="0"/>
        <v>9044.1204438000004</v>
      </c>
      <c r="G24" s="53"/>
      <c r="H24" s="75"/>
      <c r="I24" s="75"/>
      <c r="J24" s="75"/>
      <c r="K24" s="76"/>
      <c r="L24" s="76"/>
      <c r="M24" s="76"/>
      <c r="N24" s="77">
        <f t="shared" si="1"/>
        <v>10672.062123684</v>
      </c>
      <c r="O24" s="78"/>
    </row>
    <row r="25" spans="1:15">
      <c r="A25" s="71" t="s">
        <v>462</v>
      </c>
      <c r="B25" s="72" t="s">
        <v>463</v>
      </c>
      <c r="C25" s="73">
        <v>0.76</v>
      </c>
      <c r="D25" s="71" t="s">
        <v>171</v>
      </c>
      <c r="E25" s="74">
        <v>8762.3954000000012</v>
      </c>
      <c r="F25" s="53">
        <f t="shared" si="0"/>
        <v>6659.4205040000006</v>
      </c>
      <c r="G25" s="53"/>
      <c r="H25" s="75"/>
      <c r="I25" s="75"/>
      <c r="J25" s="75"/>
      <c r="K25" s="76"/>
      <c r="L25" s="76"/>
      <c r="M25" s="76"/>
      <c r="N25" s="77">
        <f t="shared" si="1"/>
        <v>7858.1161947200007</v>
      </c>
      <c r="O25" s="78"/>
    </row>
    <row r="26" spans="1:15">
      <c r="A26" s="71" t="s">
        <v>464</v>
      </c>
      <c r="B26" s="72" t="s">
        <v>465</v>
      </c>
      <c r="C26" s="73">
        <v>1.016</v>
      </c>
      <c r="D26" s="71" t="s">
        <v>171</v>
      </c>
      <c r="E26" s="74">
        <v>8644.7487999999994</v>
      </c>
      <c r="F26" s="53">
        <f t="shared" si="0"/>
        <v>8783.0647807999994</v>
      </c>
      <c r="G26" s="53"/>
      <c r="H26" s="75"/>
      <c r="I26" s="75"/>
      <c r="J26" s="75"/>
      <c r="K26" s="76"/>
      <c r="L26" s="76"/>
      <c r="M26" s="76"/>
      <c r="N26" s="77">
        <f t="shared" si="1"/>
        <v>10364.016441343998</v>
      </c>
      <c r="O26" s="78"/>
    </row>
    <row r="27" spans="1:15">
      <c r="A27" s="71" t="s">
        <v>466</v>
      </c>
      <c r="B27" s="72" t="s">
        <v>467</v>
      </c>
      <c r="C27" s="73">
        <v>1</v>
      </c>
      <c r="D27" s="71" t="s">
        <v>171</v>
      </c>
      <c r="E27" s="74">
        <v>11318.803899999999</v>
      </c>
      <c r="F27" s="53">
        <f t="shared" si="0"/>
        <v>11318.803899999999</v>
      </c>
      <c r="G27" s="53"/>
      <c r="H27" s="75"/>
      <c r="I27" s="75"/>
      <c r="J27" s="75"/>
      <c r="K27" s="76"/>
      <c r="L27" s="76"/>
      <c r="M27" s="76"/>
      <c r="N27" s="77">
        <f t="shared" si="1"/>
        <v>13356.188601999998</v>
      </c>
      <c r="O27" s="78"/>
    </row>
    <row r="28" spans="1:15">
      <c r="A28" s="71" t="s">
        <v>468</v>
      </c>
      <c r="B28" s="72" t="s">
        <v>469</v>
      </c>
      <c r="C28" s="73">
        <v>0.85</v>
      </c>
      <c r="D28" s="71" t="s">
        <v>171</v>
      </c>
      <c r="E28" s="74">
        <v>9065.2257000000009</v>
      </c>
      <c r="F28" s="53">
        <f t="shared" si="0"/>
        <v>7705.4418450000003</v>
      </c>
      <c r="G28" s="53"/>
      <c r="H28" s="75"/>
      <c r="I28" s="75"/>
      <c r="J28" s="75"/>
      <c r="K28" s="76"/>
      <c r="L28" s="76"/>
      <c r="M28" s="76"/>
      <c r="N28" s="77">
        <f t="shared" si="1"/>
        <v>9092.4213770999995</v>
      </c>
      <c r="O28" s="78"/>
    </row>
    <row r="29" spans="1:15">
      <c r="A29" s="71" t="s">
        <v>470</v>
      </c>
      <c r="B29" s="72" t="s">
        <v>471</v>
      </c>
      <c r="C29" s="73">
        <v>1.1950000000000001</v>
      </c>
      <c r="D29" s="71" t="s">
        <v>171</v>
      </c>
      <c r="E29" s="74">
        <v>12276.9305</v>
      </c>
      <c r="F29" s="53">
        <f t="shared" si="0"/>
        <v>14670.931947500001</v>
      </c>
      <c r="G29" s="53"/>
      <c r="H29" s="75"/>
      <c r="I29" s="75"/>
      <c r="J29" s="75"/>
      <c r="K29" s="76"/>
      <c r="L29" s="76"/>
      <c r="M29" s="76"/>
      <c r="N29" s="77">
        <f t="shared" si="1"/>
        <v>17311.699698050001</v>
      </c>
      <c r="O29" s="78"/>
    </row>
    <row r="30" spans="1:15">
      <c r="A30" s="71" t="s">
        <v>472</v>
      </c>
      <c r="B30" s="72" t="s">
        <v>473</v>
      </c>
      <c r="C30" s="73">
        <v>0.28000000000000003</v>
      </c>
      <c r="D30" s="71" t="s">
        <v>171</v>
      </c>
      <c r="E30" s="74">
        <v>7851.1750000000002</v>
      </c>
      <c r="F30" s="53">
        <f t="shared" si="0"/>
        <v>2198.3290000000002</v>
      </c>
      <c r="G30" s="53"/>
      <c r="H30" s="75"/>
      <c r="I30" s="75"/>
      <c r="J30" s="75"/>
      <c r="K30" s="76"/>
      <c r="L30" s="76"/>
      <c r="M30" s="76"/>
      <c r="N30" s="77">
        <f t="shared" si="1"/>
        <v>2594.0282200000001</v>
      </c>
      <c r="O30" s="78"/>
    </row>
    <row r="31" spans="1:15">
      <c r="A31" s="71" t="s">
        <v>474</v>
      </c>
      <c r="B31" s="72" t="s">
        <v>475</v>
      </c>
      <c r="C31" s="73">
        <v>0.65200000000000002</v>
      </c>
      <c r="D31" s="71" t="s">
        <v>171</v>
      </c>
      <c r="E31" s="74">
        <v>12067.799300000001</v>
      </c>
      <c r="F31" s="53">
        <f t="shared" si="0"/>
        <v>7868.2051436000011</v>
      </c>
      <c r="G31" s="53"/>
      <c r="H31" s="75"/>
      <c r="I31" s="75"/>
      <c r="J31" s="75"/>
      <c r="K31" s="76"/>
      <c r="L31" s="76"/>
      <c r="M31" s="76"/>
      <c r="N31" s="77">
        <f t="shared" si="1"/>
        <v>9284.4820694480004</v>
      </c>
      <c r="O31" s="78"/>
    </row>
    <row r="32" spans="1:15">
      <c r="A32" s="71" t="s">
        <v>476</v>
      </c>
      <c r="B32" s="72" t="s">
        <v>477</v>
      </c>
      <c r="C32" s="73">
        <v>0.252</v>
      </c>
      <c r="D32" s="71" t="s">
        <v>171</v>
      </c>
      <c r="E32" s="74">
        <v>7722.0439000000006</v>
      </c>
      <c r="F32" s="53">
        <f t="shared" si="0"/>
        <v>1945.9550628000002</v>
      </c>
      <c r="G32" s="53"/>
      <c r="H32" s="75"/>
      <c r="I32" s="75"/>
      <c r="J32" s="75"/>
      <c r="K32" s="76"/>
      <c r="L32" s="76"/>
      <c r="M32" s="76"/>
      <c r="N32" s="77">
        <f t="shared" si="1"/>
        <v>2296.226974104</v>
      </c>
      <c r="O32" s="78"/>
    </row>
    <row r="33" spans="1:15">
      <c r="A33" s="71" t="s">
        <v>478</v>
      </c>
      <c r="B33" s="72" t="s">
        <v>479</v>
      </c>
      <c r="C33" s="73">
        <v>0.36599999999999999</v>
      </c>
      <c r="D33" s="71" t="s">
        <v>171</v>
      </c>
      <c r="E33" s="74">
        <v>8414.7394999999997</v>
      </c>
      <c r="F33" s="53">
        <f t="shared" si="0"/>
        <v>3079.7946569999999</v>
      </c>
      <c r="G33" s="53"/>
      <c r="H33" s="75"/>
      <c r="I33" s="75"/>
      <c r="J33" s="75"/>
      <c r="K33" s="76"/>
      <c r="L33" s="76"/>
      <c r="M33" s="76"/>
      <c r="N33" s="77">
        <f t="shared" si="1"/>
        <v>3634.1576952599999</v>
      </c>
      <c r="O33" s="78"/>
    </row>
    <row r="34" spans="1:15">
      <c r="A34" s="71" t="s">
        <v>480</v>
      </c>
      <c r="B34" s="72" t="s">
        <v>481</v>
      </c>
      <c r="C34" s="73">
        <v>0.22600000000000001</v>
      </c>
      <c r="D34" s="71" t="s">
        <v>171</v>
      </c>
      <c r="E34" s="74">
        <v>7737.0304000000006</v>
      </c>
      <c r="F34" s="53">
        <f t="shared" si="0"/>
        <v>1748.5688704000002</v>
      </c>
      <c r="G34" s="53"/>
      <c r="H34" s="75"/>
      <c r="I34" s="75"/>
      <c r="J34" s="75"/>
      <c r="K34" s="76"/>
      <c r="L34" s="76"/>
      <c r="M34" s="76"/>
      <c r="N34" s="77">
        <f t="shared" si="1"/>
        <v>2063.3112670720002</v>
      </c>
      <c r="O34" s="78"/>
    </row>
    <row r="35" spans="1:15">
      <c r="A35" s="71" t="s">
        <v>482</v>
      </c>
      <c r="B35" s="72" t="s">
        <v>483</v>
      </c>
      <c r="C35" s="73">
        <v>0.20100000000000001</v>
      </c>
      <c r="D35" s="71" t="s">
        <v>171</v>
      </c>
      <c r="E35" s="74">
        <v>7763.2748000000001</v>
      </c>
      <c r="F35" s="53">
        <f t="shared" si="0"/>
        <v>1560.4182348000002</v>
      </c>
      <c r="G35" s="53"/>
      <c r="H35" s="75"/>
      <c r="I35" s="75"/>
      <c r="J35" s="75"/>
      <c r="K35" s="76"/>
      <c r="L35" s="76"/>
      <c r="M35" s="76"/>
      <c r="N35" s="77">
        <f t="shared" si="1"/>
        <v>1841.2935170640001</v>
      </c>
      <c r="O35" s="78"/>
    </row>
    <row r="36" spans="1:15">
      <c r="A36" s="71" t="s">
        <v>484</v>
      </c>
      <c r="B36" s="72" t="s">
        <v>485</v>
      </c>
      <c r="C36" s="73">
        <v>0.21</v>
      </c>
      <c r="D36" s="71" t="s">
        <v>486</v>
      </c>
      <c r="E36" s="74">
        <v>7548.7876000000006</v>
      </c>
      <c r="F36" s="53">
        <f t="shared" si="0"/>
        <v>1585.245396</v>
      </c>
      <c r="G36" s="53"/>
      <c r="H36" s="75"/>
      <c r="I36" s="75"/>
      <c r="J36" s="75"/>
      <c r="K36" s="76"/>
      <c r="L36" s="76"/>
      <c r="M36" s="76"/>
      <c r="N36" s="77">
        <f t="shared" si="1"/>
        <v>1870.58956728</v>
      </c>
      <c r="O36" s="78"/>
    </row>
    <row r="37" spans="1:15">
      <c r="A37" s="71" t="s">
        <v>487</v>
      </c>
      <c r="B37" s="72" t="s">
        <v>488</v>
      </c>
      <c r="C37" s="73">
        <v>0.6</v>
      </c>
      <c r="D37" s="71" t="s">
        <v>171</v>
      </c>
      <c r="E37" s="74">
        <v>9718.8328000000001</v>
      </c>
      <c r="F37" s="53">
        <f t="shared" si="0"/>
        <v>5831.2996800000001</v>
      </c>
      <c r="G37" s="53"/>
      <c r="H37" s="75"/>
      <c r="I37" s="75"/>
      <c r="J37" s="75"/>
      <c r="K37" s="76"/>
      <c r="L37" s="76"/>
      <c r="M37" s="76"/>
      <c r="N37" s="77">
        <f t="shared" si="1"/>
        <v>6880.9336223999999</v>
      </c>
      <c r="O37" s="78"/>
    </row>
    <row r="38" spans="1:15">
      <c r="A38" s="71" t="s">
        <v>489</v>
      </c>
      <c r="B38" s="72" t="s">
        <v>490</v>
      </c>
      <c r="C38" s="73">
        <v>0.99</v>
      </c>
      <c r="D38" s="71" t="s">
        <v>171</v>
      </c>
      <c r="E38" s="74">
        <v>8490.4238999999998</v>
      </c>
      <c r="F38" s="53">
        <f t="shared" si="0"/>
        <v>8405.5196610000003</v>
      </c>
      <c r="G38" s="53"/>
      <c r="H38" s="75"/>
      <c r="I38" s="75"/>
      <c r="J38" s="75"/>
      <c r="K38" s="76"/>
      <c r="L38" s="76"/>
      <c r="M38" s="76"/>
      <c r="N38" s="77">
        <f t="shared" si="1"/>
        <v>9918.5131999799996</v>
      </c>
      <c r="O38" s="78"/>
    </row>
    <row r="39" spans="1:15">
      <c r="O39" s="78"/>
    </row>
  </sheetData>
  <mergeCells count="1">
    <mergeCell ref="A1:N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B6" sqref="B6"/>
    </sheetView>
  </sheetViews>
  <sheetFormatPr defaultRowHeight="12.75"/>
  <cols>
    <col min="1" max="1" width="46.7109375" customWidth="1"/>
    <col min="2" max="2" width="7.5703125" customWidth="1"/>
    <col min="3" max="3" width="9.42578125" customWidth="1"/>
    <col min="4" max="4" width="8.140625" customWidth="1"/>
    <col min="5" max="5" width="7.28515625" customWidth="1"/>
  </cols>
  <sheetData>
    <row r="1" spans="1:5" ht="162.75" customHeight="1">
      <c r="A1" s="208" t="s">
        <v>547</v>
      </c>
      <c r="B1" s="209"/>
      <c r="C1" s="209"/>
      <c r="D1" s="209"/>
      <c r="E1" s="210"/>
    </row>
    <row r="2" spans="1:5" ht="38.25" customHeight="1">
      <c r="A2" s="87" t="s">
        <v>506</v>
      </c>
      <c r="B2" s="88" t="s">
        <v>507</v>
      </c>
      <c r="C2" s="88" t="s">
        <v>508</v>
      </c>
      <c r="D2" s="88" t="s">
        <v>509</v>
      </c>
      <c r="E2" s="88" t="s">
        <v>508</v>
      </c>
    </row>
    <row r="3" spans="1:5" ht="36" customHeight="1">
      <c r="A3" s="81" t="s">
        <v>510</v>
      </c>
      <c r="B3" s="82">
        <v>2300</v>
      </c>
      <c r="C3" s="64">
        <v>200</v>
      </c>
      <c r="D3" s="64">
        <v>1.44</v>
      </c>
      <c r="E3" s="82">
        <v>3512</v>
      </c>
    </row>
    <row r="4" spans="1:5" ht="27.75" customHeight="1">
      <c r="A4" s="81" t="s">
        <v>511</v>
      </c>
      <c r="B4" s="82">
        <v>2400</v>
      </c>
      <c r="C4" s="64">
        <v>200</v>
      </c>
      <c r="D4" s="64">
        <v>1.44</v>
      </c>
      <c r="E4" s="64">
        <v>3656</v>
      </c>
    </row>
    <row r="5" spans="1:5" ht="36" customHeight="1">
      <c r="A5" s="87" t="s">
        <v>512</v>
      </c>
      <c r="B5" s="87" t="s">
        <v>514</v>
      </c>
      <c r="C5" s="88" t="s">
        <v>508</v>
      </c>
      <c r="D5" s="88" t="s">
        <v>515</v>
      </c>
      <c r="E5" s="88" t="s">
        <v>508</v>
      </c>
    </row>
    <row r="6" spans="1:5" ht="38.25" customHeight="1">
      <c r="A6" s="64" t="s">
        <v>513</v>
      </c>
      <c r="B6" s="64">
        <v>32</v>
      </c>
      <c r="C6" s="83">
        <v>200</v>
      </c>
      <c r="D6" s="83">
        <v>75</v>
      </c>
      <c r="E6" s="83">
        <v>2450</v>
      </c>
    </row>
    <row r="7" spans="1:5" ht="39.75" customHeight="1">
      <c r="A7" s="87" t="s">
        <v>516</v>
      </c>
      <c r="B7" s="87" t="s">
        <v>514</v>
      </c>
      <c r="C7" s="88" t="s">
        <v>508</v>
      </c>
      <c r="D7" s="88" t="s">
        <v>509</v>
      </c>
      <c r="E7" s="88" t="s">
        <v>508</v>
      </c>
    </row>
    <row r="8" spans="1:5" ht="28.5" customHeight="1">
      <c r="A8" s="64" t="s">
        <v>517</v>
      </c>
      <c r="B8" s="64">
        <v>19</v>
      </c>
      <c r="C8" s="64">
        <v>345</v>
      </c>
      <c r="D8" s="64">
        <v>352</v>
      </c>
      <c r="E8" s="64">
        <v>7033</v>
      </c>
    </row>
    <row r="9" spans="1:5" ht="20.25" customHeight="1">
      <c r="A9" s="64" t="s">
        <v>518</v>
      </c>
      <c r="B9" s="64">
        <v>12</v>
      </c>
      <c r="C9" s="64">
        <v>220</v>
      </c>
      <c r="D9" s="64">
        <v>360</v>
      </c>
      <c r="E9" s="64">
        <v>4540</v>
      </c>
    </row>
    <row r="10" spans="1:5" ht="23.25" customHeight="1">
      <c r="A10" s="64" t="s">
        <v>552</v>
      </c>
      <c r="B10" s="64">
        <v>11</v>
      </c>
      <c r="C10" s="64">
        <v>200</v>
      </c>
      <c r="D10" s="64">
        <v>300</v>
      </c>
      <c r="E10" s="64">
        <v>3800</v>
      </c>
    </row>
    <row r="11" spans="1:5" ht="18" customHeight="1">
      <c r="A11" s="64" t="s">
        <v>519</v>
      </c>
      <c r="B11" s="64">
        <v>14.4</v>
      </c>
      <c r="C11" s="64">
        <v>250</v>
      </c>
      <c r="D11" s="64">
        <v>320</v>
      </c>
      <c r="E11" s="64">
        <v>4858</v>
      </c>
    </row>
    <row r="12" spans="1:5" ht="22.5" customHeight="1">
      <c r="A12" s="64" t="s">
        <v>522</v>
      </c>
      <c r="B12" s="64">
        <v>12.7</v>
      </c>
      <c r="C12" s="64">
        <v>250</v>
      </c>
      <c r="D12" s="64">
        <v>424</v>
      </c>
      <c r="E12" s="64">
        <v>5635</v>
      </c>
    </row>
    <row r="13" spans="1:5" ht="19.5" customHeight="1">
      <c r="A13" s="64" t="s">
        <v>520</v>
      </c>
      <c r="B13" s="64">
        <v>16.399999999999999</v>
      </c>
      <c r="C13" s="64">
        <v>250</v>
      </c>
      <c r="D13" s="64">
        <v>320</v>
      </c>
      <c r="E13" s="64">
        <v>5498</v>
      </c>
    </row>
    <row r="14" spans="1:5" ht="18" customHeight="1">
      <c r="A14" s="64" t="s">
        <v>521</v>
      </c>
      <c r="B14" s="64">
        <v>15.6</v>
      </c>
      <c r="C14" s="64">
        <v>250</v>
      </c>
      <c r="D14" s="64">
        <v>320</v>
      </c>
      <c r="E14" s="64">
        <v>5242</v>
      </c>
    </row>
    <row r="15" spans="1:5" ht="19.5" customHeight="1">
      <c r="A15" s="64" t="s">
        <v>523</v>
      </c>
      <c r="B15" s="64">
        <v>28.6</v>
      </c>
      <c r="C15" s="64">
        <v>250</v>
      </c>
      <c r="D15" s="64">
        <v>320</v>
      </c>
      <c r="E15" s="64">
        <v>9402</v>
      </c>
    </row>
    <row r="16" spans="1:5" ht="24.75" customHeight="1">
      <c r="A16" s="87" t="s">
        <v>526</v>
      </c>
      <c r="B16" s="87" t="s">
        <v>166</v>
      </c>
      <c r="C16" s="87" t="s">
        <v>524</v>
      </c>
      <c r="D16" s="87" t="s">
        <v>525</v>
      </c>
      <c r="E16" s="89"/>
    </row>
    <row r="17" spans="1:5" ht="18" customHeight="1">
      <c r="A17" s="86" t="s">
        <v>527</v>
      </c>
      <c r="B17" s="64" t="s">
        <v>532</v>
      </c>
      <c r="C17" s="64" t="s">
        <v>540</v>
      </c>
      <c r="D17" s="64" t="s">
        <v>541</v>
      </c>
      <c r="E17" s="64"/>
    </row>
    <row r="18" spans="1:5" ht="22.5" customHeight="1">
      <c r="A18" s="87" t="s">
        <v>528</v>
      </c>
      <c r="B18" s="87" t="s">
        <v>166</v>
      </c>
      <c r="C18" s="87" t="s">
        <v>524</v>
      </c>
      <c r="D18" s="87" t="s">
        <v>525</v>
      </c>
      <c r="E18" s="87"/>
    </row>
    <row r="19" spans="1:5">
      <c r="A19" s="84" t="s">
        <v>529</v>
      </c>
      <c r="B19" s="64" t="s">
        <v>532</v>
      </c>
      <c r="C19" s="64" t="s">
        <v>533</v>
      </c>
      <c r="D19" s="82">
        <v>4900</v>
      </c>
      <c r="E19" s="64"/>
    </row>
    <row r="20" spans="1:5">
      <c r="A20" s="85" t="s">
        <v>530</v>
      </c>
      <c r="B20" s="64" t="s">
        <v>532</v>
      </c>
      <c r="C20" s="64" t="s">
        <v>534</v>
      </c>
      <c r="D20" s="82">
        <v>2900</v>
      </c>
      <c r="E20" s="64"/>
    </row>
    <row r="21" spans="1:5">
      <c r="A21" s="64" t="s">
        <v>531</v>
      </c>
      <c r="B21" s="64" t="s">
        <v>532</v>
      </c>
      <c r="C21" s="64" t="s">
        <v>535</v>
      </c>
      <c r="D21" s="82">
        <v>1900</v>
      </c>
      <c r="E21" s="64"/>
    </row>
    <row r="22" spans="1:5">
      <c r="A22" s="87" t="s">
        <v>553</v>
      </c>
      <c r="B22" s="89" t="s">
        <v>532</v>
      </c>
      <c r="C22" s="89"/>
      <c r="D22" s="90"/>
      <c r="E22" s="89"/>
    </row>
    <row r="23" spans="1:5">
      <c r="A23" s="64" t="s">
        <v>554</v>
      </c>
      <c r="B23" s="64" t="s">
        <v>532</v>
      </c>
      <c r="C23" s="64" t="s">
        <v>555</v>
      </c>
      <c r="D23" s="82">
        <v>4900</v>
      </c>
      <c r="E23" s="64"/>
    </row>
    <row r="24" spans="1:5">
      <c r="A24" s="64" t="s">
        <v>556</v>
      </c>
      <c r="B24" s="64" t="s">
        <v>532</v>
      </c>
      <c r="C24" s="64" t="s">
        <v>557</v>
      </c>
      <c r="D24" s="82">
        <v>2900</v>
      </c>
      <c r="E24" s="64"/>
    </row>
    <row r="25" spans="1:5">
      <c r="A25" s="64" t="s">
        <v>558</v>
      </c>
      <c r="B25" s="64" t="s">
        <v>532</v>
      </c>
      <c r="C25" s="64" t="s">
        <v>559</v>
      </c>
      <c r="D25" s="82">
        <v>1900</v>
      </c>
      <c r="E25" s="64"/>
    </row>
    <row r="26" spans="1:5">
      <c r="A26" s="64" t="s">
        <v>560</v>
      </c>
      <c r="B26" s="64" t="s">
        <v>532</v>
      </c>
      <c r="C26" s="64" t="s">
        <v>555</v>
      </c>
      <c r="D26" s="82">
        <v>4900</v>
      </c>
      <c r="E26" s="64"/>
    </row>
    <row r="27" spans="1:5">
      <c r="A27" s="64" t="s">
        <v>561</v>
      </c>
      <c r="B27" s="64" t="s">
        <v>532</v>
      </c>
      <c r="C27" s="64" t="s">
        <v>557</v>
      </c>
      <c r="D27" s="82">
        <v>2900</v>
      </c>
      <c r="E27" s="64"/>
    </row>
    <row r="28" spans="1:5">
      <c r="A28" s="64" t="s">
        <v>562</v>
      </c>
      <c r="B28" s="64" t="s">
        <v>532</v>
      </c>
      <c r="C28" s="64" t="s">
        <v>559</v>
      </c>
      <c r="D28" s="82">
        <v>1900</v>
      </c>
      <c r="E28" s="64"/>
    </row>
    <row r="29" spans="1:5">
      <c r="A29" s="87" t="s">
        <v>536</v>
      </c>
      <c r="B29" s="87" t="s">
        <v>538</v>
      </c>
      <c r="C29" s="87" t="s">
        <v>166</v>
      </c>
      <c r="D29" s="87" t="s">
        <v>525</v>
      </c>
      <c r="E29" s="87"/>
    </row>
    <row r="30" spans="1:5">
      <c r="A30" s="86" t="s">
        <v>536</v>
      </c>
      <c r="B30" s="64">
        <v>50</v>
      </c>
      <c r="C30" s="86" t="s">
        <v>539</v>
      </c>
      <c r="D30" s="64">
        <v>200</v>
      </c>
      <c r="E30" s="64"/>
    </row>
    <row r="31" spans="1:5">
      <c r="A31" s="87" t="s">
        <v>537</v>
      </c>
      <c r="B31" s="87">
        <v>50</v>
      </c>
      <c r="C31" s="87" t="s">
        <v>539</v>
      </c>
      <c r="D31" s="87">
        <v>40</v>
      </c>
      <c r="E31" s="87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02_07 (2)</vt:lpstr>
      <vt:lpstr>ПК</vt:lpstr>
      <vt:lpstr>ФБС</vt:lpstr>
      <vt:lpstr>Перемычки</vt:lpstr>
      <vt:lpstr>Лестница</vt:lpstr>
      <vt:lpstr>ПТП</vt:lpstr>
      <vt:lpstr>пеноблок кирпич</vt:lpstr>
      <vt:lpstr>'02_07 (2)'!Область_печати</vt:lpstr>
    </vt:vector>
  </TitlesOfParts>
  <Company>gbi2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Катя</cp:lastModifiedBy>
  <cp:lastPrinted>2013-10-08T09:53:14Z</cp:lastPrinted>
  <dcterms:created xsi:type="dcterms:W3CDTF">2008-01-30T05:21:42Z</dcterms:created>
  <dcterms:modified xsi:type="dcterms:W3CDTF">2014-04-07T04:54:44Z</dcterms:modified>
</cp:coreProperties>
</file>